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 codeName="{E757BCB4-07E6-AE0B-56E0-F0EEF7A6E26C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Hyperbook\Documents\ZigZak\JPK\Wersje\1.81\DEMO\"/>
    </mc:Choice>
  </mc:AlternateContent>
  <xr:revisionPtr revIDLastSave="0" documentId="13_ncr:1_{4A4CBD36-8B3B-45C9-A8D1-4ED5FF4C898F}" xr6:coauthVersionLast="47" xr6:coauthVersionMax="47" xr10:uidLastSave="{00000000-0000-0000-0000-000000000000}"/>
  <bookViews>
    <workbookView xWindow="468" yWindow="13644" windowWidth="22392" windowHeight="10548" xr2:uid="{00000000-000D-0000-FFFF-FFFF00000000}"/>
  </bookViews>
  <sheets>
    <sheet name="JPK-Nagłówek" sheetId="2" r:id="rId1"/>
    <sheet name="JPK-Lista faktur" sheetId="1" r:id="rId2"/>
    <sheet name="JPK-Pozycje faktur" sheetId="3" r:id="rId3"/>
    <sheet name="JPK-Zamówienia" sheetId="6" r:id="rId4"/>
    <sheet name="Parametry" sheetId="5" state="hidden" r:id="rId5"/>
    <sheet name="techniczne" sheetId="4" state="veryHidden" r:id="rId6"/>
  </sheets>
  <functionGroups builtInGroupCount="19"/>
  <definedNames>
    <definedName name="_xlnm._FilterDatabase" localSheetId="1" hidden="1">'JPK-Lista faktur'!$D$6:$BI$21021</definedName>
    <definedName name="_xlnm._FilterDatabase" localSheetId="2" hidden="1">'JPK-Pozycje faktur'!$D$6:$O$8</definedName>
    <definedName name="_xlnm._FilterDatabase" localSheetId="3" hidden="1">'JPK-Zamówienia'!$D$6:$N$8</definedName>
    <definedName name="AdditionalChecks">techniczne!$O$17:$T$20</definedName>
    <definedName name="Adres">techniczne!$B$103</definedName>
    <definedName name="CelZlozenia">'JPK-Nagłówek'!$D$4</definedName>
    <definedName name="DataDo">'JPK-Nagłówek'!$D$7</definedName>
    <definedName name="DataOd">'JPK-Nagłówek'!$D$6</definedName>
    <definedName name="DataWytworzeniaJPK">'JPK-Nagłówek'!$D$2</definedName>
    <definedName name="Faktura">'JPK-Lista faktur'!$D$6:$BI$6</definedName>
    <definedName name="FakturaErr">'JPK-Lista faktur'!$D:$D</definedName>
    <definedName name="FakturaWiersz">'JPK-Pozycje faktur'!$D$6:$O$6</definedName>
    <definedName name="FakturaWierszErr">'JPK-Pozycje faktur'!$D:$D</definedName>
    <definedName name="Gmina">'JPK-Nagłówek'!$I$13</definedName>
    <definedName name="JPK_Namespace">techniczne!$P$9</definedName>
    <definedName name="JPK_XED">techniczne!$P$7</definedName>
    <definedName name="JPK_XSD">techniczne!$P$8</definedName>
    <definedName name="KodKraju">'JPK-Nagłówek'!$N$11</definedName>
    <definedName name="KodPocztowy">'JPK-Nagłówek'!$I$10</definedName>
    <definedName name="KodUrzedu">'JPK-Nagłówek'!$D$11</definedName>
    <definedName name="KodWaluty">'JPK-Lista faktur'!$P:$P</definedName>
    <definedName name="KomponentyDodatkowe">Parametry!$B$6:$C$8</definedName>
    <definedName name="KomunikatyWOknachDialogowych">techniczne!$Q$27</definedName>
    <definedName name="LiczbaFaktur">'JPK-Lista faktur'!$J$1</definedName>
    <definedName name="LiczbaWierszyFaktur">'JPK-Pozycje faktur'!$I$1</definedName>
    <definedName name="LiczbaZamowien">'JPK-Zamówienia'!$I$1</definedName>
    <definedName name="ListElements">techniczne!$O$3:$Q$5</definedName>
    <definedName name="Local_XSD">techniczne!$O$103:$R$109</definedName>
    <definedName name="Miejscowosc">'JPK-Nagłówek'!$I$11</definedName>
    <definedName name="NazwaSkoroszytu">techniczne!$Q$22</definedName>
    <definedName name="NIP">'JPK-Nagłówek'!$I$5</definedName>
    <definedName name="NrDomu">'JPK-Nagłówek'!$I$9</definedName>
    <definedName name="NrFaKorygowanej">'JPK-Lista faktur'!$BG:$BG</definedName>
    <definedName name="NrFaZaliczkowej">'JPK-Lista faktur'!$BI:$BI</definedName>
    <definedName name="NrLokalu">'JPK-Nagłówek'!$K$9</definedName>
    <definedName name="NumerEdycji">techniczne!$Q$24</definedName>
    <definedName name="NumerSeryjny">techniczne!$Q$23</definedName>
    <definedName name="OkresFaKorygowanej">'JPK-Lista faktur'!$BH:$BH</definedName>
    <definedName name="P_1">'JPK-Lista faktur'!$E:$E</definedName>
    <definedName name="P_10">'JPK-Pozycje faktur'!$K:$K</definedName>
    <definedName name="P_106E_2">'JPK-Lista faktur'!$BB:$BB</definedName>
    <definedName name="P_106E_3">'JPK-Lista faktur'!$BC:$BC</definedName>
    <definedName name="P_106E_3A">'JPK-Lista faktur'!$BD:$BD</definedName>
    <definedName name="P_11">'JPK-Pozycje faktur'!$L:$L</definedName>
    <definedName name="P_11A">'JPK-Pozycje faktur'!$M:$M</definedName>
    <definedName name="P_11NettoZ">'JPK-Zamówienia'!$J:$J</definedName>
    <definedName name="P_11VatZ">'JPK-Zamówienia'!$K:$K</definedName>
    <definedName name="P_12">'JPK-Pozycje faktur'!$N:$N</definedName>
    <definedName name="P_12_XII">'JPK-Pozycje faktur'!$O:$O</definedName>
    <definedName name="P_12Z">'JPK-Zamówienia'!$M:$M</definedName>
    <definedName name="P_12Z_XII">'JPK-Zamówienia'!$N:$N</definedName>
    <definedName name="P_13_1">'JPK-Lista faktur'!$Q:$Q</definedName>
    <definedName name="P_13_2">'JPK-Lista faktur'!$T:$T</definedName>
    <definedName name="P_13_3">'JPK-Lista faktur'!$W:$W</definedName>
    <definedName name="P_13_4">'JPK-Lista faktur'!$Z:$Z</definedName>
    <definedName name="P_13_5">'JPK-Lista faktur'!$AC:$AC</definedName>
    <definedName name="P_13_6">'JPK-Lista faktur'!$AE:$AE</definedName>
    <definedName name="P_13_7">'JPK-Lista faktur'!$AF:$AF</definedName>
    <definedName name="P_14_1">'JPK-Lista faktur'!$R:$R</definedName>
    <definedName name="P_14_1W">'JPK-Lista faktur'!$S:$S</definedName>
    <definedName name="P_14_2">'JPK-Lista faktur'!$U:$U</definedName>
    <definedName name="P_14_2W">'JPK-Lista faktur'!$V:$V</definedName>
    <definedName name="P_14_3">'JPK-Lista faktur'!$X:$X</definedName>
    <definedName name="P_14_3W">'JPK-Lista faktur'!$Y:$Y</definedName>
    <definedName name="P_14_4">'JPK-Lista faktur'!$AA:$AA</definedName>
    <definedName name="P_14_4W">'JPK-Lista faktur'!$AB:$AB</definedName>
    <definedName name="P_14_5">'JPK-Lista faktur'!$AD:$AD</definedName>
    <definedName name="P_15">'JPK-Lista faktur'!$AG:$AG</definedName>
    <definedName name="P_16">'JPK-Lista faktur'!$AH:$AH</definedName>
    <definedName name="P_17">'JPK-Lista faktur'!$AI:$AI</definedName>
    <definedName name="P_18">'JPK-Lista faktur'!$AJ:$AJ</definedName>
    <definedName name="P_18A">'JPK-Lista faktur'!$AK:$AK</definedName>
    <definedName name="P_19">'JPK-Lista faktur'!$AL:$AL</definedName>
    <definedName name="P_19A">'JPK-Lista faktur'!$AM:$AM</definedName>
    <definedName name="P_19B">'JPK-Lista faktur'!$AN:$AN</definedName>
    <definedName name="P_19C">'JPK-Lista faktur'!$AO:$AO</definedName>
    <definedName name="P_20">'JPK-Lista faktur'!$AP:$AP</definedName>
    <definedName name="P_20A">'JPK-Lista faktur'!$AQ:$AQ</definedName>
    <definedName name="P_20B">'JPK-Lista faktur'!$AR:$AR</definedName>
    <definedName name="P_21">'JPK-Lista faktur'!$AS:$AS</definedName>
    <definedName name="P_21A">'JPK-Lista faktur'!$AT:$AT</definedName>
    <definedName name="P_21B">'JPK-Lista faktur'!$AU:$AU</definedName>
    <definedName name="P_21C">'JPK-Lista faktur'!$AV:$AV</definedName>
    <definedName name="P_22">'JPK-Lista faktur'!$AW:$AW</definedName>
    <definedName name="P_22A">'JPK-Lista faktur'!$AX:$AX</definedName>
    <definedName name="P_22B">'JPK-Lista faktur'!$AY:$AY</definedName>
    <definedName name="P_22C">'JPK-Lista faktur'!$AZ:$AZ</definedName>
    <definedName name="P_23">'JPK-Lista faktur'!$BA:$BA</definedName>
    <definedName name="P_2A">'JPK-Lista faktur'!$F:$F</definedName>
    <definedName name="P_2AZ">'JPK-Zamówienia'!$E:$E</definedName>
    <definedName name="P_2B">'JPK-Pozycje faktur'!$E:$E</definedName>
    <definedName name="P_3A">'JPK-Lista faktur'!$G:$G</definedName>
    <definedName name="P_3B">'JPK-Lista faktur'!$H:$H</definedName>
    <definedName name="P_3C">'JPK-Lista faktur'!$I:$I</definedName>
    <definedName name="P_3D">'JPK-Lista faktur'!$J:$J</definedName>
    <definedName name="P_4A">'JPK-Lista faktur'!$K:$K</definedName>
    <definedName name="P_4B">'JPK-Lista faktur'!$L:$L</definedName>
    <definedName name="P_5A">'JPK-Lista faktur'!$M:$M</definedName>
    <definedName name="P_5B">'JPK-Lista faktur'!$N:$N</definedName>
    <definedName name="P_6">'JPK-Lista faktur'!$O:$O</definedName>
    <definedName name="P_7">'JPK-Pozycje faktur'!$F:$F</definedName>
    <definedName name="P_7Z">'JPK-Zamówienia'!$F:$F</definedName>
    <definedName name="P_8A">'JPK-Pozycje faktur'!$G:$G</definedName>
    <definedName name="P_8AZ">'JPK-Zamówienia'!$G:$G</definedName>
    <definedName name="P_8B">'JPK-Pozycje faktur'!$H:$H</definedName>
    <definedName name="P_8BZ">'JPK-Zamówienia'!$H:$H</definedName>
    <definedName name="P_9A">'JPK-Pozycje faktur'!$I:$I</definedName>
    <definedName name="P_9AZ">'JPK-Zamówienia'!$I:$I</definedName>
    <definedName name="P_9B">'JPK-Pozycje faktur'!$J:$J</definedName>
    <definedName name="PassCallerName">Parametry!$C$11</definedName>
    <definedName name="PelnaNazwa">'JPK-Nagłówek'!$I$4</definedName>
    <definedName name="Powiat">'JPK-Nagłówek'!$I$14</definedName>
    <definedName name="PrzyczynaKorekty">'JPK-Lista faktur'!$BF:$BF</definedName>
    <definedName name="RodzajFaktury">'JPK-Lista faktur'!$BE:$BE</definedName>
    <definedName name="TypPlikuImportu">Parametry!$C$2</definedName>
    <definedName name="Ulica">'JPK-Nagłówek'!$I$8</definedName>
    <definedName name="WartoscFaktur">'JPK-Lista faktur'!$J$2</definedName>
    <definedName name="WartosciLogiczne">techniczne!$C$102:$H$102</definedName>
    <definedName name="WartoscWierszyFaktur">'JPK-Pozycje faktur'!$I$2</definedName>
    <definedName name="WartoscZamowien">'JPK-Zamówienia'!$I$2</definedName>
    <definedName name="WartoscZamowienia">'JPK-Zamówienia'!$L:$L</definedName>
    <definedName name="Wojewodztwo">'JPK-Nagłówek'!$I$15</definedName>
    <definedName name="Wygenerowano">techniczne!$Q$25</definedName>
    <definedName name="XsltInput">techniczne!$B$112</definedName>
    <definedName name="XsltOutput">techniczne!$B$116</definedName>
    <definedName name="XsltPrevalidated">techniczne!$B$114</definedName>
    <definedName name="Zamowienie">'JPK-Zamówienia'!$D$6:$N$6</definedName>
    <definedName name="ZamowienieErr">'JPK-Zamówienia'!$D:$D</definedName>
    <definedName name="ZeroFollowsFields">techniczne!$P$12</definedName>
    <definedName name="ZeroToEmpty">techniczne!$P$11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1" l="1"/>
  <c r="E5" i="6"/>
  <c r="I1" i="6" s="1"/>
  <c r="L4" i="6" l="1"/>
  <c r="I2" i="6" s="1"/>
  <c r="AG4" i="1"/>
  <c r="K4" i="6"/>
  <c r="J4" i="6"/>
  <c r="E2" i="6"/>
  <c r="E1" i="6"/>
  <c r="B103" i="4" l="1"/>
  <c r="AB4" i="1"/>
  <c r="Y4" i="1"/>
  <c r="V4" i="1"/>
  <c r="S4" i="1"/>
  <c r="F1" i="1" l="1"/>
  <c r="Q109" i="4" l="1"/>
  <c r="I1" i="3" l="1"/>
  <c r="J1" i="1"/>
  <c r="F2" i="1"/>
  <c r="E1" i="1"/>
  <c r="E2" i="1"/>
  <c r="D2" i="2"/>
  <c r="Q20" i="4" l="1"/>
  <c r="Q19" i="4"/>
  <c r="Q18" i="4"/>
  <c r="Q17" i="4"/>
  <c r="O20" i="4"/>
  <c r="O19" i="4"/>
  <c r="O18" i="4"/>
  <c r="P18" i="4"/>
  <c r="P19" i="4"/>
  <c r="P20" i="4"/>
  <c r="P17" i="4"/>
  <c r="O17" i="4"/>
  <c r="S20" i="4"/>
  <c r="T20" i="4" s="1"/>
  <c r="S19" i="4"/>
  <c r="T19" i="4" s="1"/>
  <c r="S18" i="4"/>
  <c r="T18" i="4" s="1"/>
  <c r="T17" i="4"/>
  <c r="E2" i="3" l="1"/>
  <c r="E1" i="3"/>
  <c r="M4" i="3" l="1"/>
  <c r="L4" i="3"/>
  <c r="I2" i="3" s="1"/>
  <c r="Q4" i="1"/>
  <c r="R4" i="1"/>
  <c r="T4" i="1"/>
  <c r="U4" i="1"/>
  <c r="W4" i="1"/>
  <c r="X4" i="1"/>
  <c r="Z4" i="1"/>
  <c r="AA4" i="1"/>
  <c r="AC4" i="1"/>
  <c r="AE4" i="1"/>
  <c r="AF4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D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Obecnie można tu wpisać tylko </t>
        </r>
        <r>
          <rPr>
            <b/>
            <sz val="9"/>
            <color indexed="81"/>
            <rFont val="Tahoma"/>
            <family val="2"/>
            <charset val="238"/>
          </rPr>
          <t xml:space="preserve">1
</t>
        </r>
        <r>
          <rPr>
            <i/>
            <sz val="9"/>
            <color indexed="81"/>
            <rFont val="Tahoma"/>
            <family val="2"/>
            <charset val="238"/>
          </rPr>
          <t>W przyszłych wersjach schematów MF mają być możliwe dwa kody: 
1: złożenie JPK po raz pierwszy za dany okres
2: korekta JPK za dany okres</t>
        </r>
      </text>
    </comment>
    <comment ref="I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Numer NIP (bez kresek) lub numer id. VAT w procedurze nieunijnej, lub id. VAT dla celów procedury importu 
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Początek raportowanego okresu
</t>
        </r>
      </text>
    </comment>
    <comment ref="D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Koniec raportowanego okresu
</t>
        </r>
      </text>
    </comment>
    <comment ref="D1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4-cyfrowy kod odpowiedniego Urzędu Skarbowego
Np. dla U.S. w Dąbrowie Górniczej to </t>
        </r>
        <r>
          <rPr>
            <b/>
            <sz val="9"/>
            <color indexed="81"/>
            <rFont val="Tahoma"/>
            <family val="2"/>
            <charset val="238"/>
          </rPr>
          <t>2411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 xr:uid="{47968B9E-D849-45A9-A188-B999894F9F1E}">
      <text>
        <r>
          <rPr>
            <sz val="9"/>
            <color indexed="81"/>
            <rFont val="Tahoma"/>
            <family val="2"/>
            <charset val="238"/>
          </rPr>
          <t xml:space="preserve">Dwuznakowy kod kraju: </t>
        </r>
        <r>
          <rPr>
            <b/>
            <sz val="9"/>
            <color indexed="81"/>
            <rFont val="Tahoma"/>
            <family val="2"/>
            <charset val="238"/>
          </rPr>
          <t>PL</t>
        </r>
        <r>
          <rPr>
            <sz val="9"/>
            <color indexed="81"/>
            <rFont val="Tahoma"/>
            <family val="2"/>
            <charset val="238"/>
          </rPr>
          <t xml:space="preserve"> - dla Polski,
</t>
        </r>
        <r>
          <rPr>
            <b/>
            <sz val="9"/>
            <color indexed="81"/>
            <rFont val="Tahoma"/>
            <family val="2"/>
            <charset val="238"/>
          </rPr>
          <t>DE</t>
        </r>
        <r>
          <rPr>
            <sz val="9"/>
            <color indexed="81"/>
            <rFont val="Tahoma"/>
            <family val="2"/>
            <charset val="238"/>
          </rPr>
          <t xml:space="preserve"> - dla Niemiec, 
</t>
        </r>
        <r>
          <rPr>
            <b/>
            <sz val="9"/>
            <color indexed="81"/>
            <rFont val="Tahoma"/>
            <family val="2"/>
            <charset val="238"/>
          </rPr>
          <t>CZ</t>
        </r>
        <r>
          <rPr>
            <sz val="9"/>
            <color indexed="81"/>
            <rFont val="Tahoma"/>
            <family val="2"/>
            <charset val="238"/>
          </rPr>
          <t xml:space="preserve"> - dla Czech, 
itd.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E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F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Najwcześniejsza data w danych poniżej
</t>
        </r>
      </text>
    </comment>
    <comment ref="J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Pole kontrolne (obliczane)
</t>
        </r>
      </text>
    </comment>
    <comment ref="E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F2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Najpóźniejsza data w danych poniżej
</t>
        </r>
      </text>
    </comment>
    <comment ref="J2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Pole kontrolne (obliczane)</t>
        </r>
      </text>
    </comment>
    <comment ref="D6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W tej kolumnie program zaznacza wiersz, który zawiera błąd znaleziony podczas weryfikacji danych</t>
        </r>
      </text>
    </comment>
    <comment ref="E6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Data wystawienia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Kolejny numer faktury, nadany w ramach jednej lub więcej serii, który w sposób jednoznaczny indentyfikuje fakturę
</t>
        </r>
      </text>
    </comment>
    <comment ref="G6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Imię i nazwisko lub nazwa nabywcy towarów lub usług. Pole opcjonalne dla przypadku określonego w art. 106e ust. 5 pkt 3 ustawy</t>
        </r>
      </text>
    </comment>
    <comment ref="H6" authorId="0" shapeId="0" xr:uid="{4FBBE9E5-293C-4AC4-95DD-BBEB2243AED6}">
      <text>
        <r>
          <rPr>
            <sz val="9"/>
            <color indexed="81"/>
            <rFont val="Tahoma"/>
            <family val="2"/>
            <charset val="238"/>
          </rPr>
          <t xml:space="preserve">Adres nabywcy. Pole opcjonalne dla przypadków określonych w art. 106e ust. 5 pkt 3 ustawy oraz w § 3 pkt 4 rozporządzenia Ministra Finansów z dnia 3 grudnia 2013 r. w sprawie wystawiania faktur (Dz. U. 2013 r.,  poz. 1485).
</t>
        </r>
      </text>
    </comment>
    <comment ref="I6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Imię i nazwisko lub nazwa sprzedawcy towarów lub usług
</t>
        </r>
      </text>
    </comment>
    <comment ref="J6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 xml:space="preserve">Adres sprzedawcy
</t>
        </r>
      </text>
    </comment>
    <comment ref="K6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Kod (prefiks) podatnika VAT UE dla przypadków określonych w art. 97 ust. 10 ustawy
</t>
        </r>
      </text>
    </comment>
    <comment ref="L6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Numer, za pomocą którego podatnik jest zidentyfikowany na potrzeby podatku, z zastrzeżeniem pkt 24 lit. a ustawy. Pole opcjonalne dla przypadku określonego w art. 106e ust. 4 pkt 2 ustawy. W przypadku faktur wystawianych w procedurze uproszczonej przez drugiego w kolejności podatnika, o którym mowa w art. 135 ust. 1 pkt 4 lit. b i c oraz ust. 2 ustawy, numer, o którym mowa w art. 136 ust. 1 pkt 3 ustawy
</t>
        </r>
      </text>
    </comment>
    <comment ref="M6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 xml:space="preserve">Kod (prefiks) nabywcy VAT UE, o którym mowa w art. 106e ust. 1 pkt 24 ustawy oraz w przypadku, o którym mowa w art. 136 ust. 1 pkt 4 ustawy
</t>
        </r>
      </text>
    </comment>
    <comment ref="N6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Numer, za pomocą którego nabywca towarów lub usług jest identyfikowany dla podatku lub podatku od wartości dodanej, pod którym otrzymał on towary lub usługi, z zastrzeżeniem art. 106e ust. 1 pkt 24 lit. b ustawy. Pole opcjonalne dla przypadku określonego w art. 106e ust. 5 pkt 2 ustawy. W przypadku faktur wystawianych w procedurze uproszczonej przez drugiego w kolejności podatnika, o którym mowa w art. 135 ust. 1 pkt 4 lit. b i c oraz ust. 2 ustawy, numer, o którym mowa w art. 136 ust. 1 pkt 4 ustawy</t>
        </r>
      </text>
    </comment>
    <comment ref="O6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Data dokonania lub zakończenia dostawy towarów lub wykonania usługi lub data otrzymania zapłaty, o której mowa w art. 106b ust. 1 pkt 4, o ile taka data jest określona i różni się od daty wystawienia faktury
</t>
        </r>
      </text>
    </comment>
    <comment ref="P6" authorId="0" shapeId="0" xr:uid="{8522B39E-9FD2-4C11-A153-BB5FE40163CC}">
      <text>
        <r>
          <rPr>
            <sz val="9"/>
            <color indexed="81"/>
            <rFont val="Tahoma"/>
            <family val="2"/>
            <charset val="238"/>
          </rPr>
          <t xml:space="preserve">Trzyliterowy kod waluty (ISO-4217), w której została wystawiona faktura
</t>
        </r>
      </text>
    </comment>
    <comment ref="Q6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Suma wartości sprzedaży netto ze stawką podstawową - aktualnie 23% albo 22%. W przypadku faktur zaliczkowych, kwota zaliczki netto</t>
        </r>
      </text>
    </comment>
    <comment ref="R6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Kwota podatku od sumy wartości sprzedaży netto ze stawką podstawową - aktualnie 23% albo 22%. W przypadku faktur zaliczkowych, kwota podatku wyliczona według wzoru, o którym mowa w art. 106f ust. 1 pkt 3 ustawy</t>
        </r>
      </text>
    </comment>
    <comment ref="S6" authorId="0" shapeId="0" xr:uid="{52EAFDD2-2C02-4E85-9721-4C3D0EB55FE9}">
      <text>
        <r>
          <rPr>
            <sz val="9"/>
            <color indexed="81"/>
            <rFont val="Tahoma"/>
            <family val="2"/>
            <charset val="238"/>
          </rPr>
          <t xml:space="preserve">W przypadku gdy faktura jest wystawiona w walucie obcej, kwota podatku od sumy wartości sprzedaży netto ze stawką podstawową, przeliczona zgodnie z art. 31a w związku z art. 106e ust. 11 ustawy - aktualnie 23% albo 22%. W przypadku faktur zaliczkowych, kwota podatku wyliczona według wzoru, o którym mowa w art. 106f ust. 1 pkt 3 ustawy
</t>
        </r>
      </text>
    </comment>
    <comment ref="T6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Suma wartości sprzedaży netto ze stawką obniżoną pierwszą - aktualnie 8 % albo 7%. W przypadku faktur zaliczkowych, kwota zaliczki netto</t>
        </r>
      </text>
    </comment>
    <comment ref="U6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Kwota podatku od sumy wartości sprzedaży netto ze stawką obniżoną pierwszą - aktualnie 8% albo 7%. W przypadku faktur zaliczkowych, kwota podatku wyliczona według wzoru, o którym mowa w art. 106f ust. 1 pkt 3 ustawy</t>
        </r>
      </text>
    </comment>
    <comment ref="V6" authorId="0" shapeId="0" xr:uid="{6DE0888A-0473-48C3-BFA0-AAFCBBE4349C}">
      <text>
        <r>
          <rPr>
            <sz val="9"/>
            <color indexed="81"/>
            <rFont val="Tahoma"/>
            <family val="2"/>
            <charset val="238"/>
          </rPr>
          <t>W przypadku gdy faktura jest wystawiona w walucie obcej, kwota podatku od sumy wartości sprzedaży netto ze stawką obniżoną, przeliczona zgodnie z art. 31a w związku z art. 106e ust. 11 ustawy - aktualnie 8% albo 7%. W przypadku faktur zaliczkowych, kwota podatku wyliczona według wzoru, o którym mowa w art. 106f ust. 1 pkt 3 ustawy</t>
        </r>
      </text>
    </comment>
    <comment ref="W6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Suma wartości sprzedaży netto ze stawką obniżoną drugą - aktualnie 5%. W przypadku faktur zaliczkowych, kwota zaliczki netto</t>
        </r>
      </text>
    </comment>
    <comment ref="X6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Kwota podatku od sumy wartości sprzedaży netto ze stawką obniżoną drugą - aktualnie 5%. W przypadku faktur zaliczkowych, kwota podatku wyliczona według wzoru, o którym mowa w art. 106f ust. 1 pkt 3 ustawy</t>
        </r>
      </text>
    </comment>
    <comment ref="Y6" authorId="0" shapeId="0" xr:uid="{74CEF8BE-6D7C-46A7-8757-6242B85C333E}">
      <text>
        <r>
          <rPr>
            <sz val="9"/>
            <color indexed="81"/>
            <rFont val="Tahoma"/>
            <family val="2"/>
            <charset val="238"/>
          </rPr>
          <t>W przypadku gdy faktura jest wystawiona w walucie obcej, kwota podatku od sumy wartości sprzedaży netto ze stawką obniżoną drugą, przeliczona zgodnie z art. 31a w związku z art. 106e ust. 11 ustawy - aktualnie 5%. W przypadku faktur zaliczkowych, kwota podatku wyliczona według wzoru, o którym mowa w art. 106f ust. 1 pkt 3 ustawy</t>
        </r>
      </text>
    </comment>
    <comment ref="Z6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Suma wartości sprzedaży netto ze stawką obniżoną trzecią w walucie, w której faktura została wystawiona - procedura odwrotnego obciążenia, dla której podatnikiem jest nabywca zgodnie z art. 17 ust. 1 pkt 7 i 8 ustawy VAT oraz dla stawki podatku w przypadku ryczałtu dla taksówek osobowych. W przypadku faktur zaliczkowych, kwota zaliczki netto</t>
        </r>
      </text>
    </comment>
    <comment ref="AA6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 xml:space="preserve">Kwota "0" dla procedury odwrotnego obciążenia, dla której podatnikiem jest nabywca zgodnie z art. 17 ust. 1 pkt 7 i 8 ustawy VAT oraz kwota podatku od sumy wartości sprzedaży netto dla stawki 4% w walucie, w której faktura została wystawiona w przypadku ryczałtu dla taksówek osobowych. W przypadku faktur zaliczkowych, kwota podatku wyliczona według wzoru, o którym mowa w art. 106f ust. 1 pkt 3 ustawy
</t>
        </r>
      </text>
    </comment>
    <comment ref="AB6" authorId="0" shapeId="0" xr:uid="{2CF68458-5A2A-4F71-A5F9-E4906357546B}">
      <text>
        <r>
          <rPr>
            <sz val="9"/>
            <color indexed="81"/>
            <rFont val="Tahoma"/>
            <family val="2"/>
            <charset val="238"/>
          </rPr>
          <t xml:space="preserve">W przypadku gdy faktura jest wystawiona w walucie obcej, kwota "0" dla procedury odwrotnego obciążenia, dla której podatnikiem jest nabywca zgodnie z art. 17 ust. 1 pkt 7 i 8 ustawy VAT oraz kwota podatku od sumy wartości sprzedaży netto w walucie obcej dla stawki podatku w przypadku ryczałtu dla taksówek osobowych, przeliczona zgodnie z art. 31a w związku z art. 106e ust. 11 ustawy. W przypadku faktur zaliczkowych, kwota podatku wyliczona według wzoru, o którym mowa w art. 106f ust. 1 pkt 3 ustawy
</t>
        </r>
      </text>
    </comment>
    <comment ref="AC6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Suma wartości sprzedaży netto dla transakcji dostawy towarów oraz świadczenia usług poza terytorium kraju. W przypadku faktur zaliczkowych, kwota zaliczki netto. W przypadku faktur korygujących, kwota różnicy, o której mowa w art. 106j ust. 2 pkt 5 ustawy</t>
        </r>
      </text>
    </comment>
    <comment ref="AD6" authorId="0" shapeId="0" xr:uid="{AAC22F25-6889-4385-AB3B-307E97EB9D42}">
      <text>
        <r>
          <rPr>
            <sz val="9"/>
            <color indexed="81"/>
            <rFont val="Tahoma"/>
            <family val="2"/>
            <charset val="238"/>
          </rPr>
          <t>Kwota podatku od wartości dodanej w przypadku procedur szczególnych, o których mowa w dziale XII w rozdziałach 6a, 7 i 9 ustawy</t>
        </r>
      </text>
    </comment>
    <comment ref="AE6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Suma wartości sprzedaży netto ze stawką 0%. W przypadku faktur zaliczkowych, kwota zaliczki netto. Pole opcjonalne dla przypadków określonych w art. 106e ust. 2 i 3, a także ust. 4 pkt 3 i ust. 5 pkt 1-3 ustawy</t>
        </r>
      </text>
    </comment>
    <comment ref="AF6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 xml:space="preserve">Suma wartości sprzedaży zwolnionej. W przypadku faktur zaliczkowych, kwota zaliczki netto. Pola opcjonalne dla przypadków określonych w art. 106e ust. 2 i 3, a także ust. 4 pkt 3 i ust. 5 pkt 1-3 ustawy
</t>
        </r>
      </text>
    </comment>
    <comment ref="AG6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Kwota należności ogółem. W przypadku faktur zaliczkowych kwota zapłaty dokumentowana fakturą. W przypadku faktur, o których mowa w art. 106f ust. 3 ustawy kwota pozostała do zapłaty. W przypadku faktur korygujących korekta kwoty wynikającej z faktury korygowanej. W przypadku, o którym mowa w art. 106j ust. 3 ustawy korekta kwot wynikających z faktur korygowanych</t>
        </r>
      </text>
    </comment>
    <comment ref="AH6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 xml:space="preserve">W przypadku dostawy towarów lub świadczenia usług, w odniesieniu do których obowiązek podatkowy powstaje zgodnie z art. 19a ust. 5 pkt 1 lub art. 21 ust. 1 - wyrazy "metoda kasowa", należy podać wartość "PRAWDA"; w przeciwnym przypadku - wartość - "FAŁSZ"
</t>
        </r>
      </text>
    </comment>
    <comment ref="AI6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 xml:space="preserve">W przypadku faktur, o których mowa w art. 106d ust. 1 - wyraz "samofakturowanie", należy podać wartość "PRAWDA"; w przeciwnym przypadku - wartość - "FAŁSZ"
</t>
        </r>
      </text>
    </comment>
    <comment ref="AJ6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 xml:space="preserve">W przypadku dostawy towarów lub wykonania usługi, dla których obowiązanym do rozliczenia podatku, podatku od wartości dodanej lub podatku o podobnym charakterze jest nabywca towaru lub usługi - wyrazy "odwrotne obciążenie", należy podać wartość "PRAWDA"; w przeciwnym przypadku - wartość - "FAŁSZ"
</t>
        </r>
      </text>
    </comment>
    <comment ref="AK6" authorId="0" shapeId="0" xr:uid="{ED38FDA2-D40D-48AA-8B2F-832C2AE9CDEE}">
      <text>
        <r>
          <rPr>
            <sz val="9"/>
            <color indexed="81"/>
            <rFont val="Tahoma"/>
            <family val="2"/>
            <charset val="238"/>
          </rPr>
          <t>W przypadku faktur, w których kwota należności ogółem przekracza kwotę 15 000 zł lub jej równowartość wyrażoną w walucie obcej, obejmujących dokonaną na rzecz podatnika dostawę towarów lub świadczenie usług, o których mowa w załączniku nr 15 do ustawy - wyrazy "mechanizm podzielonej płatności", przy czym do przeliczania na złote kwot wyrażonych w walucie obcej stosuje się zasady przeliczania kwot stosowane w celu określenia podstawy opodatkowania; należy podać wartość "PRAWDA", w przeciwnym przypadku - wartość "FAŁSZ"</t>
        </r>
      </text>
    </comment>
    <comment ref="AL6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 xml:space="preserve">W przypadku dostawy towarów lub świadczenia usług zwolnionych od podatku na podstawie art. 43 ust. 1, art. 113 ust. 1 i 9 albo przepisów wydanych na podstawie art. 82 ust. 3 należy podać wartość "PRAWDA"; w przeciwnym przypadku - wartość - "FAŁSZ"
</t>
        </r>
      </text>
    </comment>
    <comment ref="AM6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 xml:space="preserve">Jeśli pole P_19 równa się "PRAWDA" - należy wskazać przepis ustawy albo aktu wydanego na podstawie ustawy, na podstawie którego podatnik stosuje zwolnienie od podatku
</t>
        </r>
      </text>
    </comment>
    <comment ref="AN6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 xml:space="preserve">Jeśli pole P_19 równa się "PRAWDA" - należy wskazać przepis dyrektywy 2006/112/WE, który zwalnia od podatku taką dostawę towarów lub takie świadczenie usług
</t>
        </r>
      </text>
    </comment>
    <comment ref="AO6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 xml:space="preserve">Jeśli pole P_19 równa się "true" - należy wskazać inną podstawę prawną wskazującą na to, że dostawa towarów lub świadczenie usług korzysta ze zwolnienia
</t>
        </r>
      </text>
    </comment>
    <comment ref="AP6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 xml:space="preserve">W przypadku, o którym mowa w art. 106c ustawy należy podać wartość "PRAWDA"; w przeciwnym przypadku - wartość - "FAŁSZ"
</t>
        </r>
      </text>
    </comment>
    <comment ref="AQ6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 xml:space="preserve">Jeśli pole P_20 równa się "PRAWDA" - należy podać nazwę organu egzekucyjnego lub imię i nazwisko komornika sądowego
</t>
        </r>
      </text>
    </comment>
    <comment ref="AR6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 xml:space="preserve">Jeśli pole P_20 równa się "PRAWDA" - należy podać adres organu egzekucyjnego lub komornika sądowego
</t>
        </r>
      </text>
    </comment>
    <comment ref="AS6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 xml:space="preserve">W przypadku faktur wystawianych w imieniu i na rzecz podatnika przez jego przedstawiciela podatkowego należy podać wartość "PRAWDA"; w przeciwnym przypadku - wartość - "FAŁSZ"
</t>
        </r>
      </text>
    </comment>
    <comment ref="AT6" authorId="0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 xml:space="preserve">Jeśli pole P_21 równa się "PRAWDA" - należy podać nazwę lub imię i nazwisko przedstawiciela podatkowego
</t>
        </r>
      </text>
    </comment>
    <comment ref="AU6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 xml:space="preserve">Jeśli pole P_21 równa się "PRAWDA" - należy podać adres przedstawiciela podatkowego
</t>
        </r>
      </text>
    </comment>
    <comment ref="AV6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 xml:space="preserve">Jeśli pole P_21 równa się "PRAWDA" - należy podać numer przedstawiciela podatkowego, za pomocą którego jest on zidentyfikowany na potrzeby podatku
</t>
        </r>
      </text>
    </comment>
    <comment ref="AW6" authorId="0" shapeId="0" xr:uid="{FF30C07E-85D2-4F28-94EB-55880C9E4129}">
      <text>
        <r>
          <rPr>
            <sz val="9"/>
            <color indexed="81"/>
            <rFont val="Tahoma"/>
            <family val="2"/>
            <charset val="238"/>
          </rPr>
          <t>W przypadku gdy przedmiotem wewnątrzwspólnotowej dostawy są nowe środki transportu należy podać wartość "PRAWDA", w przeciwnym przypadku - wartość "FAŁSZ"</t>
        </r>
      </text>
    </comment>
    <comment ref="AX6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 xml:space="preserve">Data dopuszczenia nowego środka transportu do użytku
</t>
        </r>
      </text>
    </comment>
    <comment ref="AY6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 xml:space="preserve">Przebieg pojazdu - w przypadku pojazdów lądowych, o których mowa w art. 2 pkt 10 lit. a ustawy
</t>
        </r>
      </text>
    </comment>
    <comment ref="AZ6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 xml:space="preserve">Liczba godzin roboczych używania nowego środka transportu - w przypadku jednostek pływających, o których mowa w art. 2 pkt 10 lit. b, oraz statków powietrznych, o których mowa w art. 2 pkt 10 lit. c ustawy
</t>
        </r>
      </text>
    </comment>
    <comment ref="BA6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 xml:space="preserve">W przypadku faktur wystawianych przez drugiego w kolejności podatnika, o którym mowa w art. 135 ust. 1 pkt 4 lit. b i c, w wewnątrzwspólnotowej transakcji trójstronnej (procedurze uproszczonej) - dane określone w art. 136, należy podać wartość "PRAWDA"; w przeciwnym przypadku - wartość - "FAŁSZ"
</t>
        </r>
      </text>
    </comment>
    <comment ref="BB6" authorId="0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 xml:space="preserve">W przypadku świadczenia usług turystyki, dla których podstawę opodatkowania stanowi zgodnie z art. 119 ust. 1 kwota marży, faktura - w zakresie danych określonych w ust. 1 pkt 1-17 - powinna zawierać wyłącznie dane określone w ust. 1 pkt 1-8 i 15-17, a także wyrazy "procedura marży dla biur podróży", należy podać wartość "PRAWDA"; w przeciwnym przypadku - wartość - "FAŁSZ"
</t>
        </r>
      </text>
    </comment>
    <comment ref="BC6" authorId="0" shapeId="0" xr:uid="{00000000-0006-0000-0100-000033000000}">
      <text>
        <r>
          <rPr>
            <sz val="9"/>
            <color indexed="81"/>
            <rFont val="Tahoma"/>
            <family val="2"/>
            <charset val="238"/>
          </rPr>
          <t xml:space="preserve">W przypadku świadczenia usług turystyki, dla których podstawę opodatkowania stanowi zgodnie z art. 119 ust. 1 kwota marży, faktura - w zakresie danych określonych w ust. 1 pkt 1-17 - powinna zawierać wyłącznie dane określone w ust. 1 pkt 1-8 i 15-17, a także wyrazy "procedura marży dla biur podróży", należy podać wartość "PRAWDA"; w przeciwnym przypadku - wartość - "FAŁSZ"
</t>
        </r>
      </text>
    </comment>
    <comment ref="BD6" authorId="0" shapeId="0" xr:uid="{00000000-0006-0000-0100-000034000000}">
      <text>
        <r>
          <rPr>
            <sz val="9"/>
            <color indexed="81"/>
            <rFont val="Tahoma"/>
            <family val="2"/>
            <charset val="238"/>
          </rPr>
          <t xml:space="preserve">Jeżeli pole </t>
        </r>
        <r>
          <rPr>
            <b/>
            <sz val="9"/>
            <color indexed="81"/>
            <rFont val="Tahoma"/>
            <family val="2"/>
            <charset val="238"/>
          </rPr>
          <t>P 106E 3</t>
        </r>
        <r>
          <rPr>
            <sz val="9"/>
            <color indexed="81"/>
            <rFont val="Tahoma"/>
            <family val="2"/>
            <charset val="238"/>
          </rPr>
          <t xml:space="preserve"> równa się "PRAWDA", należy podać wyrazy: "procedura marży - towary używane" lub "procedura marży - dzieła sztuki" lub "procedura marży - przedmioty kolekcjonerskie i antyki"</t>
        </r>
      </text>
    </comment>
    <comment ref="BE6" authorId="0" shapeId="0" xr:uid="{00000000-0006-0000-0100-000035000000}">
      <text>
        <r>
          <rPr>
            <sz val="9"/>
            <color indexed="81"/>
            <rFont val="Tahoma"/>
            <family val="2"/>
            <charset val="238"/>
          </rPr>
          <t>Rodzaj faktury: VAT - podstawowa; ZAL - faktura dokumentująca otrzymanie zapłaty lub jej części przed dokonaniem czynności oraz faktura końcowa (art.106b ust. 1 pkt 4 ustawy); KOREKTA - korygująca (także korekta faktury zaliczkowej)</t>
        </r>
      </text>
    </comment>
    <comment ref="BF6" authorId="0" shapeId="0" xr:uid="{00000000-0006-0000-0100-000036000000}">
      <text>
        <r>
          <rPr>
            <sz val="9"/>
            <color indexed="81"/>
            <rFont val="Tahoma"/>
            <family val="2"/>
            <charset val="238"/>
          </rPr>
          <t xml:space="preserve">Przyczyna korekty dla faktur korygujących
</t>
        </r>
      </text>
    </comment>
    <comment ref="BG6" authorId="0" shapeId="0" xr:uid="{00000000-0006-0000-0100-000037000000}">
      <text>
        <r>
          <rPr>
            <sz val="9"/>
            <color indexed="81"/>
            <rFont val="Tahoma"/>
            <family val="2"/>
            <charset val="238"/>
          </rPr>
          <t>Numer faktury korygowanej</t>
        </r>
      </text>
    </comment>
    <comment ref="BH6" authorId="0" shapeId="0" xr:uid="{00000000-0006-0000-0100-000038000000}">
      <text>
        <r>
          <rPr>
            <sz val="9"/>
            <color indexed="81"/>
            <rFont val="Tahoma"/>
            <family val="2"/>
            <charset val="238"/>
          </rPr>
          <t xml:space="preserve">Dla faktury korygującej - okres, do którego odnosi się udzielany opust lub obniżka, w przypadku gdy podatnik udziela opustu lub obniżki ceny w odniesieniu do wszystkich dostaw towarów lub usług dokonanych lub świadczonych na rzecz jednego odbiorcy w danym okresie
</t>
        </r>
      </text>
    </comment>
    <comment ref="BI6" authorId="0" shapeId="0" xr:uid="{00000000-0006-0000-0100-000039000000}">
      <text>
        <r>
          <rPr>
            <sz val="9"/>
            <color indexed="81"/>
            <rFont val="Tahoma"/>
            <family val="2"/>
            <charset val="238"/>
          </rPr>
          <t>Dla faktury, o której mowa w art. 106f ust. 3 i 4 ustawy - numery poprzednich faktur zaliczkowych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E1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I1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Pole kontrolne (obliczane)
</t>
        </r>
      </text>
    </comment>
    <comment ref="E2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I2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Pole kontrolne (obliczane)</t>
        </r>
      </text>
    </comment>
    <comment ref="D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W tej kolumnie program zaznacza wiersz, który zawiera błąd znaleziony podczas weryfikacji danych</t>
        </r>
      </text>
    </comment>
    <comment ref="E6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 xml:space="preserve">Kolejny numer faktury, nadany w ramach jednej lub więcej serii, który w sposób jednoznaczny indentyfikuje fakturę
</t>
        </r>
      </text>
    </comment>
    <comment ref="F6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 xml:space="preserve">Nazwa (rodzaj) towaru lub usługi. Pole opcjonalne wyłącznie dla przypadku określonego w art 106j ust.3 pkt 2 ustawy (faktura korekta)
</t>
        </r>
      </text>
    </comment>
    <comment ref="G6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Miara dostarczonych towarów lub zakres wykonanych usług. Pole opcjonalne dla przypadku określonego w art 106e ust. 5 pkt 3 ustawy.
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 xml:space="preserve">Ilość (liczba) dostarczonych towarów lub zakres wykonanych usług. Pole opcjonalne dla przypadku określonego w art 106e ust. 5 pkt 3 ustawy.
</t>
        </r>
      </text>
    </comment>
    <comment ref="I6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 xml:space="preserve">Cena jednostkowa towaru lub usługi bez kwoty podatku (cena jednostkowa netto). Pole opcjonalne dla przypadków określonych w art. 106e ust.2 i 3 ustawy (gdy przynajmniej jedno z pól P_106E_2 i P_106E_3 przyjmuje wartość "PRAWDA") oraz dla przypadku określonego w art 106e ust. 5 pkt 3 ustawy.
</t>
        </r>
      </text>
    </comment>
    <comment ref="J6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 xml:space="preserve">W przypadku zastosowania art.106e ustawy, cena wraz z kwotą podatku (cena jednostkowa brutto)
</t>
        </r>
      </text>
    </comment>
    <comment ref="K6" authorId="0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 xml:space="preserve">Kwoty wszelkich opustów lub obniżek cen, w tym w formie rabatu z tytułu wcześniejszej zapłaty, o ile nie zostały one uwzględnione w cenie jednostkowej netto. Pole opcjonalne dla przypadków określonych w art. 106e ust.2 i 3 ustawy (gdy przynajmniej jedno z pól P_106E_2 i P_106E_3 przyjmuje wartość "PRAWDA") oraz dla przypadku określonego w art. 106e ust. 5 pkt 1 ustawy.
</t>
        </r>
      </text>
    </comment>
    <comment ref="L6" authorId="0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 xml:space="preserve">Wartość dostarczonych towarów lub wykonanych usług, objętych transakcją, bez kwoty podatku (wartość sprzedaży netto). Pole opcjonalne dla przypadków określonych w art. 106e ust.2 i 3 ustawy (gdy przynajmniej jedno z pól P_106E_2 i P_106E_3 przyjmuje wartość "PRAWDA") oraz dla przypadku określonego w art. 106e ust. 5 pkt 3 ustawy.
</t>
        </r>
      </text>
    </comment>
    <comment ref="M6" authorId="0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 xml:space="preserve">W przypadku zastosowania art. 106e ust.7 i 8 ustawy, wartość sprzedaży brutto
</t>
        </r>
      </text>
    </comment>
    <comment ref="N6" authorId="0" shapeId="0" xr:uid="{3560EDCB-1477-452F-B721-B8A68A9D17DD}">
      <text>
        <r>
          <rPr>
            <sz val="9"/>
            <color indexed="81"/>
            <rFont val="Tahoma"/>
            <family val="2"/>
            <charset val="238"/>
          </rPr>
          <t>Stawka podatku. Pole opcjonalne dla przypadków określonych w art. 106e ust.2 i 3 ustawy (gdy przynajmniej jedno z pól P_106E_2 i P_106E_3 przyjmuje wartość "PRAWDA"), a także art. 106e ust.4 pkt 3 i ust. 5 pkt 3 ustawy.</t>
        </r>
      </text>
    </comment>
    <comment ref="O6" authorId="0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>Stawka podatku od wartości dodanej w przypadku procedur szczególnych, o których mowa w dziale XII w rozdziałach 6a, 7 i 9 ustawy VAT</t>
        </r>
      </text>
    </comment>
    <comment ref="N7" authorId="0" shapeId="0" xr:uid="{49D387FE-6A16-457D-89FE-3D14746BAE24}">
      <text>
        <r>
          <rPr>
            <sz val="9"/>
            <color indexed="81"/>
            <rFont val="Tahoma"/>
            <family val="2"/>
            <charset val="238"/>
          </rPr>
          <t xml:space="preserve">Dopuszczalne wartości:
23,22,8,7,5,4,3,0,zw,np,oo
("oo" - odwrotne obciążenie)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E1" authorId="0" shapeId="0" xr:uid="{9425AB9E-E3F4-493D-871B-78E4099F12C3}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I1" authorId="0" shapeId="0" xr:uid="{15B2A04D-BB72-4933-98E4-AF1AFD39A04A}">
      <text>
        <r>
          <rPr>
            <sz val="9"/>
            <color indexed="81"/>
            <rFont val="Tahoma"/>
            <family val="2"/>
            <charset val="238"/>
          </rPr>
          <t xml:space="preserve">Pole kontrolne (obliczane)
</t>
        </r>
      </text>
    </comment>
    <comment ref="E2" authorId="0" shapeId="0" xr:uid="{4B6A5BE6-52B5-4E95-A5A6-6C17376C7EC4}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I2" authorId="0" shapeId="0" xr:uid="{634E5188-9E1B-452D-8697-1AC41D651D4A}">
      <text>
        <r>
          <rPr>
            <sz val="9"/>
            <color indexed="81"/>
            <rFont val="Tahoma"/>
            <family val="2"/>
            <charset val="238"/>
          </rPr>
          <t>Pole kontrolne (obliczane)</t>
        </r>
      </text>
    </comment>
    <comment ref="D6" authorId="0" shapeId="0" xr:uid="{B34085C4-4C0B-4797-B83A-9F42BD38B6E1}">
      <text>
        <r>
          <rPr>
            <sz val="9"/>
            <color indexed="81"/>
            <rFont val="Tahoma"/>
            <family val="2"/>
            <charset val="238"/>
          </rPr>
          <t>W tej kolumnie program zaznacza wiersz, który zawiera błąd znaleziony podczas weryfikacji danych</t>
        </r>
      </text>
    </comment>
    <comment ref="E6" authorId="0" shapeId="0" xr:uid="{8632AF09-75B5-44AE-B324-10826BD26F63}">
      <text>
        <r>
          <rPr>
            <sz val="9"/>
            <color indexed="81"/>
            <rFont val="Tahoma"/>
            <family val="2"/>
            <charset val="238"/>
          </rPr>
          <t>Numer faktury, z którym związane jest zamówienie lub umowa, identyczny jak w polu P_2A</t>
        </r>
      </text>
    </comment>
    <comment ref="F6" authorId="0" shapeId="0" xr:uid="{AD7D4F41-3140-422A-AD3F-986C170450F4}">
      <text>
        <r>
          <rPr>
            <sz val="9"/>
            <color indexed="81"/>
            <rFont val="Tahoma"/>
            <family val="2"/>
            <charset val="238"/>
          </rPr>
          <t>Nazwa (rodzaj) towaru lub usługi</t>
        </r>
      </text>
    </comment>
    <comment ref="G6" authorId="0" shapeId="0" xr:uid="{1A9E145D-640C-41D7-BE90-8516C9F065F6}">
      <text>
        <r>
          <rPr>
            <sz val="9"/>
            <color indexed="81"/>
            <rFont val="Tahoma"/>
            <family val="2"/>
            <charset val="238"/>
          </rPr>
          <t>Miara dostarczonych towarów lub zakrees usługi</t>
        </r>
      </text>
    </comment>
    <comment ref="H6" authorId="0" shapeId="0" xr:uid="{E82BFB7C-2B2F-439A-8233-B599AD8EF8F9}">
      <text>
        <r>
          <rPr>
            <sz val="9"/>
            <color indexed="81"/>
            <rFont val="Tahoma"/>
            <family val="2"/>
            <charset val="238"/>
          </rPr>
          <t>Ilość zamówionego towaru lub zakres usługi</t>
        </r>
      </text>
    </comment>
    <comment ref="I6" authorId="0" shapeId="0" xr:uid="{1FC2D5F4-5263-4624-AC55-2DE13A7D63A4}">
      <text>
        <r>
          <rPr>
            <sz val="9"/>
            <color indexed="81"/>
            <rFont val="Tahoma"/>
            <family val="2"/>
            <charset val="238"/>
          </rPr>
          <t>Cena jednostkowa netto</t>
        </r>
      </text>
    </comment>
    <comment ref="J6" authorId="0" shapeId="0" xr:uid="{F88549C5-A6EA-42AD-A58B-E0228217C6AA}">
      <text>
        <r>
          <rPr>
            <sz val="9"/>
            <color indexed="81"/>
            <rFont val="Tahoma"/>
            <family val="2"/>
            <charset val="238"/>
          </rPr>
          <t>Wartość zamówionego towaru lub usługi bez kwoty podatku</t>
        </r>
      </text>
    </comment>
    <comment ref="K6" authorId="0" shapeId="0" xr:uid="{9766B855-9B75-4732-8AAA-C992FE470696}">
      <text>
        <r>
          <rPr>
            <sz val="9"/>
            <color indexed="81"/>
            <rFont val="Tahoma"/>
            <family val="2"/>
            <charset val="238"/>
          </rPr>
          <t>Kwota podatku od zamówionego towaru lub usługi</t>
        </r>
      </text>
    </comment>
    <comment ref="L6" authorId="0" shapeId="0" xr:uid="{DA3371C1-3F3D-436C-AF7F-C5C732BD8D16}">
      <text>
        <r>
          <rPr>
            <sz val="9"/>
            <color indexed="81"/>
            <rFont val="Tahoma"/>
            <family val="2"/>
            <charset val="238"/>
          </rPr>
          <t>Wartość pozycji zamówienia lub umowy z uwzględnieniem kwoty podatku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 shapeId="0" xr:uid="{83C605A0-34C6-46BF-ABD2-6C3214A5A70A}">
      <text>
        <r>
          <rPr>
            <sz val="9"/>
            <color indexed="81"/>
            <rFont val="Tahoma"/>
            <family val="2"/>
            <charset val="238"/>
          </rPr>
          <t>Stawka podatku</t>
        </r>
      </text>
    </comment>
    <comment ref="N6" authorId="0" shapeId="0" xr:uid="{2034EBE6-91E8-42F6-A465-3702213BE48C}">
      <text>
        <r>
          <rPr>
            <sz val="9"/>
            <color indexed="81"/>
            <rFont val="Tahoma"/>
            <family val="2"/>
            <charset val="238"/>
          </rPr>
          <t>Stawka podatku od wartości dodanej w przypadku procedur szczególnych, o których mowa w dziale XII w rozdziałach 6a, 7 i 9 ustawy VAT</t>
        </r>
      </text>
    </comment>
    <comment ref="M7" authorId="0" shapeId="0" xr:uid="{173FD1E7-7827-4D06-AB8B-38893A49DBCE}">
      <text>
        <r>
          <rPr>
            <sz val="9"/>
            <color indexed="81"/>
            <rFont val="Tahoma"/>
            <family val="2"/>
            <charset val="238"/>
          </rPr>
          <t xml:space="preserve">Dopuszczalne wartości:
23,22,8,7,5,4,3,0,zw,np,oo
("oo" - odwrotne obciążenie)
</t>
        </r>
      </text>
    </comment>
    <comment ref="M8" authorId="0" shapeId="0" xr:uid="{9A1AB349-829E-4ACE-9911-3E9FF548DF31}">
      <text>
        <r>
          <rPr>
            <sz val="9"/>
            <color indexed="81"/>
            <rFont val="Tahoma"/>
            <family val="2"/>
            <charset val="238"/>
          </rPr>
          <t xml:space="preserve">Dopuszczalne wartości:
23,22,8,7,5,4,3,0,zw,np,oo
("oo" - odwrotne obciążenie)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C2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Tu można wpisać domyślne rozszerzenie dla dopisywanych plików (widoczne w poleceniu </t>
        </r>
        <r>
          <rPr>
            <b/>
            <sz val="9"/>
            <color indexed="81"/>
            <rFont val="Tahoma"/>
            <family val="2"/>
            <charset val="238"/>
          </rPr>
          <t>[Dopisz inny plik do JPK]</t>
        </r>
        <r>
          <rPr>
            <sz val="9"/>
            <color indexed="81"/>
            <rFont val="Tahoma"/>
            <family val="2"/>
            <charset val="238"/>
          </rPr>
          <t>, we wszystkich arkuszach oprócz JPK-Nagłówek)</t>
        </r>
      </text>
    </comment>
    <comment ref="B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Arkusz Listy z pozycjami | ścieżka do pliku komponentu importu (to pliki *.xlsm, pisane pod konkretnego klienta)
Domyślnie następna kolumna zawiera słowo "brak".</t>
        </r>
      </text>
    </comment>
    <comment ref="C6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>Scieżka do specjalnego pliku *.xlsm, stworzonego dla klienta, lub "brak", gdy nie istnieje</t>
        </r>
      </text>
    </comment>
    <comment ref="C11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Gdy to pole = 1, to pozwalamy, aby komponent obsługujący import mógł zmieniać pola sumaryczne, nie należące do wypełnianej listy.  (To jest przydatne np. przy imporcie kompletnych wyciagów bankowych).
UWAGA: komponent musi obsługiwac tę funkcję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  <author>Jaworski, Witold</author>
  </authors>
  <commentList>
    <comment ref="O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Tabela elementów list (i opcjonalnych kolumn ich liczników)</t>
        </r>
      </text>
    </comment>
    <comment ref="Q2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Jaworski, Witold:</t>
        </r>
        <r>
          <rPr>
            <sz val="9"/>
            <color indexed="81"/>
            <rFont val="Tahoma"/>
            <family val="2"/>
            <charset val="238"/>
          </rPr>
          <t xml:space="preserve">
Wypełnij, aby działało dopisywanie. Numer uwzględnia kolumnę na błędy</t>
        </r>
      </text>
    </comment>
    <comment ref="O7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Dodatkowe dane związane z przetwarzaniem JPK</t>
        </r>
      </text>
    </comment>
    <comment ref="O8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url pliku XSD (do weryfikacji danych przed zapisaniem)</t>
        </r>
      </text>
    </comment>
    <comment ref="O9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Tzw. "przestrzeń nazw" plików JPK. Nie zmeniać</t>
        </r>
      </text>
    </comment>
    <comment ref="O1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PRAWDA, jeżeli program ma pomijać w JPK pola z wartością = 0 (to zmniejsza rozmiar pliku wynikowego)</t>
        </r>
      </text>
    </comment>
    <comment ref="O12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Wyjątki od powyższej reguły: jeżeli pole poprzedzające wyliczone w tej liście pole jest niezerowe, to pola o tych nazwach mają pozostać w pliku JPK nawet gdy ich wartość jest = 0 (Schema mówi, że muszą być zawsze w parze z polem poprzedzającym, a domyślnie pomijam) </t>
        </r>
      </text>
    </comment>
    <comment ref="R18" authorId="0" shapeId="0" xr:uid="{35308670-5337-422B-A5ED-A2C5BA19B1EF}">
      <text>
        <r>
          <rPr>
            <sz val="9"/>
            <color indexed="81"/>
            <rFont val="Tahoma"/>
            <family val="2"/>
            <charset val="238"/>
          </rPr>
          <t>W kodzie mam wpisane "na twardo" stałą na przestrzeń nazw etd z 2016r (Validation.ETD_Namespace). Tu jest już używana inna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7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Pierwszy znak: Import i Dopisywanie, drigi znak: Zapisywanie. Każdy ze znaków: 0 lub 1</t>
        </r>
      </text>
    </comment>
    <comment ref="A102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Wartości używane do sprawdzania zawartości pół logicznych (gdy wstępne sprawdzanie wartości wpisywanych przez użytkownika jest włączone)</t>
        </r>
      </text>
    </comment>
    <comment ref="A103" authorId="0" shapeId="0" xr:uid="{91B13E9F-3D53-43E7-ABDF-8AB318B823D7}">
      <text>
        <r>
          <rPr>
            <sz val="9"/>
            <color indexed="81"/>
            <rFont val="Tahoma"/>
            <family val="2"/>
            <charset val="238"/>
          </rPr>
          <t xml:space="preserve">JPK_FA(3) może mieć dwie alternatywne postacie adresu. To pole wybiera odpowiedni dla kod kraju. Jego zawartość jest wstawiana w pole {Adres} w tekście wzorca, przed zamianą na XML
</t>
        </r>
      </text>
    </comment>
  </commentList>
</comments>
</file>

<file path=xl/sharedStrings.xml><?xml version="1.0" encoding="utf-8"?>
<sst xmlns="http://schemas.openxmlformats.org/spreadsheetml/2006/main" count="388" uniqueCount="261">
  <si>
    <t>Zestawienie dla danych od dnia:</t>
  </si>
  <si>
    <t>do dnia:</t>
  </si>
  <si>
    <t>Cel złożenia:</t>
  </si>
  <si>
    <t>Data od:</t>
  </si>
  <si>
    <t>Data do:</t>
  </si>
  <si>
    <t>Kod urzędu skarbowego:</t>
  </si>
  <si>
    <t>Pełna nazwa podmiotu:</t>
  </si>
  <si>
    <t>Ulica:</t>
  </si>
  <si>
    <t>Nr domu:</t>
  </si>
  <si>
    <t>Nr lokalu:</t>
  </si>
  <si>
    <t>Kod pocztowy:</t>
  </si>
  <si>
    <t>Miejscowość:</t>
  </si>
  <si>
    <t>Powiat:</t>
  </si>
  <si>
    <t>Województwo:</t>
  </si>
  <si>
    <t>Pola obowiązkowe:</t>
  </si>
  <si>
    <t>Pola opcjonalne:</t>
  </si>
  <si>
    <t>Liczba wierszy:</t>
  </si>
  <si>
    <t>Błąd</t>
  </si>
  <si>
    <t>Gmina:</t>
  </si>
  <si>
    <t>Elementy list</t>
  </si>
  <si>
    <t>Numery automat:</t>
  </si>
  <si>
    <t>Nr obowiązkowej kolumny</t>
  </si>
  <si>
    <t>XSD:</t>
  </si>
  <si>
    <t>Namespace:</t>
  </si>
  <si>
    <t>ZeroFollowsFields:</t>
  </si>
  <si>
    <t>Dodatkowe testy merytoryczne podczas Importu i dopisywania (Append):</t>
  </si>
  <si>
    <t>Wykonać przed walidacją XSD?</t>
  </si>
  <si>
    <t>Komunikat o ewentualnym błędzie (Wpisz {Val} tam, gdzie ma być podstawiona wartość z importowanego dokumentu)</t>
  </si>
  <si>
    <t>Sprawdź podczas importu</t>
  </si>
  <si>
    <t>Sprawdź podczas dołączania</t>
  </si>
  <si>
    <t>Oczekiwana wartość</t>
  </si>
  <si>
    <t>jpk:Naglowek/jpk:DataOd</t>
  </si>
  <si>
    <t>jpk:Naglowek/jpk:DataDo</t>
  </si>
  <si>
    <t>Węzeł z porównywaną wartością (wyrażenie Xpath) (uruchamiane dla DocumentNode)</t>
  </si>
  <si>
    <t>XED</t>
  </si>
  <si>
    <t>ZeroToEmpty</t>
  </si>
  <si>
    <t>JPK_FA</t>
  </si>
  <si>
    <t>FakturaWiersz</t>
  </si>
  <si>
    <t>Faktura</t>
  </si>
  <si>
    <t>Rodzaj Faktury</t>
  </si>
  <si>
    <t>Przyczyna korekty</t>
  </si>
  <si>
    <t>Okres fa. Korygowanej</t>
  </si>
  <si>
    <t>Nr fa. korygowanej</t>
  </si>
  <si>
    <t>P 1</t>
  </si>
  <si>
    <t>P 2A</t>
  </si>
  <si>
    <t>P 3A</t>
  </si>
  <si>
    <t>P 3B</t>
  </si>
  <si>
    <t>P 3C</t>
  </si>
  <si>
    <t>P 3D</t>
  </si>
  <si>
    <t>P 4A</t>
  </si>
  <si>
    <t>P 4B</t>
  </si>
  <si>
    <t>P 5A</t>
  </si>
  <si>
    <t>P 5B</t>
  </si>
  <si>
    <t>P 6</t>
  </si>
  <si>
    <t>P 13 1</t>
  </si>
  <si>
    <t>P 14 1</t>
  </si>
  <si>
    <t>P 13 2</t>
  </si>
  <si>
    <t>P 14 2</t>
  </si>
  <si>
    <t>P 13 3</t>
  </si>
  <si>
    <t>P 14 3</t>
  </si>
  <si>
    <t>P 13 4</t>
  </si>
  <si>
    <t>P 14 4</t>
  </si>
  <si>
    <t>P 13 5</t>
  </si>
  <si>
    <t>P 13 6</t>
  </si>
  <si>
    <t>P 13 7</t>
  </si>
  <si>
    <t>P 15</t>
  </si>
  <si>
    <t>P 16</t>
  </si>
  <si>
    <t>P 17</t>
  </si>
  <si>
    <t>P 18</t>
  </si>
  <si>
    <t>P 19</t>
  </si>
  <si>
    <t>P 19A</t>
  </si>
  <si>
    <t>P 19B</t>
  </si>
  <si>
    <t>P 19C</t>
  </si>
  <si>
    <t>P 20</t>
  </si>
  <si>
    <t>P 20A</t>
  </si>
  <si>
    <t>P 20B</t>
  </si>
  <si>
    <t>P 21</t>
  </si>
  <si>
    <t>P 21A</t>
  </si>
  <si>
    <t>P 21B</t>
  </si>
  <si>
    <t>P 21C</t>
  </si>
  <si>
    <t>P 22A</t>
  </si>
  <si>
    <t>P 22B</t>
  </si>
  <si>
    <t>P 22C</t>
  </si>
  <si>
    <t>P 23</t>
  </si>
  <si>
    <t>P 106E 2</t>
  </si>
  <si>
    <t>P 106E 3</t>
  </si>
  <si>
    <t>P 106E 3A</t>
  </si>
  <si>
    <t>P 2B</t>
  </si>
  <si>
    <t>P 7</t>
  </si>
  <si>
    <t>P 8A</t>
  </si>
  <si>
    <t>P 8B</t>
  </si>
  <si>
    <t>P 9A</t>
  </si>
  <si>
    <t>P 9B</t>
  </si>
  <si>
    <t>P 10</t>
  </si>
  <si>
    <t>P 11</t>
  </si>
  <si>
    <t>P 11A</t>
  </si>
  <si>
    <t>P 12</t>
  </si>
  <si>
    <t>Wartość wierszy</t>
  </si>
  <si>
    <t>Liczba faktur:</t>
  </si>
  <si>
    <t>Wartość faktur:</t>
  </si>
  <si>
    <t>Nazwa skoroszytu:</t>
  </si>
  <si>
    <t>Numer seryjny:</t>
  </si>
  <si>
    <t>DEMO</t>
  </si>
  <si>
    <t>Numer edycji:</t>
  </si>
  <si>
    <t>Wygenerowano:</t>
  </si>
  <si>
    <t>Specyficzne dla tego skoroszytu:</t>
  </si>
  <si>
    <t>tak</t>
  </si>
  <si>
    <t>Wartości logiczne:</t>
  </si>
  <si>
    <t>nie</t>
  </si>
  <si>
    <t>Komunikaty w oknach dialogowych</t>
  </si>
  <si>
    <t>00</t>
  </si>
  <si>
    <t>Schematy, używane gdy nie można użyć wersji online z Ministerstwa Finansów:</t>
  </si>
  <si>
    <t>Nazwa ramki</t>
  </si>
  <si>
    <t>Przestrzeń nazw</t>
  </si>
  <si>
    <t>KodyCechyKrajow</t>
  </si>
  <si>
    <t>UrzedySkarbowe</t>
  </si>
  <si>
    <t>KodyKrajow</t>
  </si>
  <si>
    <t>ElementarneTypyDanych</t>
  </si>
  <si>
    <t>StrukturyDanych</t>
  </si>
  <si>
    <t>JPK</t>
  </si>
  <si>
    <t/>
  </si>
  <si>
    <t>Rozszerzenie pliku importu:</t>
  </si>
  <si>
    <t>Arkusz</t>
  </si>
  <si>
    <t>Komponent obsługujący import</t>
  </si>
  <si>
    <t>brak</t>
  </si>
  <si>
    <t>JPK-Lista faktur</t>
  </si>
  <si>
    <t>JPK-Pozycje faktur</t>
  </si>
  <si>
    <t>Modyfikuj pola sumaryczne</t>
  </si>
  <si>
    <t>http://crd.gov.pl/xml/schematy/dziedzinowe/mf/2018/08/24/eD/DefinicjeTypy/</t>
  </si>
  <si>
    <t>*[local-name()='Naglowek']/*[local-name()='KodFormularza']</t>
  </si>
  <si>
    <t>Wartości sprzedaży i kwoty podatku wypełnia się w walucie, w której wystawiono fakturę,</t>
  </si>
  <si>
    <t>Kod kraju:</t>
  </si>
  <si>
    <t>Kod Waluty</t>
  </si>
  <si>
    <r>
      <t xml:space="preserve">z wyjątkiem pól </t>
    </r>
    <r>
      <rPr>
        <b/>
        <i/>
        <sz val="10"/>
        <color theme="1"/>
        <rFont val="Calibri"/>
        <family val="2"/>
        <charset val="238"/>
        <scheme val="minor"/>
      </rPr>
      <t>P_14_1W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P_14_2W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P_14_3W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P_14_4W</t>
    </r>
    <r>
      <rPr>
        <i/>
        <sz val="10"/>
        <color theme="1"/>
        <rFont val="Calibri"/>
        <family val="2"/>
        <charset val="238"/>
        <scheme val="minor"/>
      </rPr>
      <t xml:space="preserve">, w których kwoty podatku zostały przeliczone zgodnie z art. 31a w związku z art. 106e ust. 11 ustawy </t>
    </r>
  </si>
  <si>
    <t>P 14 1W</t>
  </si>
  <si>
    <t>P 14 2W</t>
  </si>
  <si>
    <t>P 14 3W</t>
  </si>
  <si>
    <t>P 14 4W</t>
  </si>
  <si>
    <t>P 18A</t>
  </si>
  <si>
    <t>P 22</t>
  </si>
  <si>
    <t>Nr fa. zaliczkowej</t>
  </si>
  <si>
    <t>Pozycje faktur należy podać w walucie, w której wystawiono fakturę</t>
  </si>
  <si>
    <t>Adres:</t>
  </si>
  <si>
    <t>polski:</t>
  </si>
  <si>
    <t>zagraniczny:</t>
  </si>
  <si>
    <t>&lt;AdresPodmiotu&gt;
			&lt;etd:KodKraju&gt;&lt;/etd:KodKraju&gt;
			&lt;etd:Wojewodztwo&gt;&lt;/etd:Wojewodztwo&gt;
			&lt;etd:Powiat&gt;&lt;/etd:Powiat&gt;
			&lt;etd:Gmina&gt;&lt;/etd:Gmina&gt;
			&lt;etd:Ulica&gt;&lt;/etd:Ulica&gt;
			&lt;etd:NrDomu&gt;&lt;/etd:NrDomu&gt;
			&lt;etd:NrLokalu&gt;&lt;/etd:NrLokalu&gt;
			&lt;etd:Miejscowosc&gt;&lt;/etd:Miejscowosc&gt;
			&lt;etd:KodPocztowy&gt;&lt;/etd:KodPocztowy&gt;
		&lt;/AdresPodmiotu&gt;</t>
  </si>
  <si>
    <t>&lt;AdresPodmiotu2&gt;
			&lt;etd:KodKraju&gt;&lt;/etd:KodKraju&gt;
			&lt;etd:KodPocztowy&gt;&lt;/etd:KodPocztowy&gt;
			&lt;etd:Miejscowosc&gt;&lt;/etd:Miejscowosc&gt;
			&lt;etd:Ulica&gt;&lt;/etd:Ulica&gt;
			&lt;etd:NrDomu&gt;&lt;/etd:NrDomu&gt;
			&lt;etd:NrLokalu&gt;&lt;/etd:NrLokalu&gt;
		&lt;/AdresPodmiotu2&gt;</t>
  </si>
  <si>
    <t xml:space="preserve"> </t>
  </si>
  <si>
    <t>JPK-Zamówienia</t>
  </si>
  <si>
    <t>Zamowienie</t>
  </si>
  <si>
    <t>P 2AZ</t>
  </si>
  <si>
    <t>P 7Z</t>
  </si>
  <si>
    <t>P 8AZ</t>
  </si>
  <si>
    <t>P 8BZ</t>
  </si>
  <si>
    <t>P 9AZ</t>
  </si>
  <si>
    <t>P 11 Netto Z</t>
  </si>
  <si>
    <t>P 11 Vat Z</t>
  </si>
  <si>
    <t>P 12Z</t>
  </si>
  <si>
    <t>Wartość brutto</t>
  </si>
  <si>
    <t>w walucie, w której wystawiono fakturę zaliczkową</t>
  </si>
  <si>
    <t>Pozycje zamówienia lub umowy dla faktur zaliczkowych, o których mowa w art. 106f ust. 1 pkt 4 ustawy</t>
  </si>
  <si>
    <t>Arkusze transformacji (potrzebne do rozdzielania na wejściu I scalania na wyjściu elementów &lt;Zamowienie&gt;)</t>
  </si>
  <si>
    <t>XsltInput:</t>
  </si>
  <si>
    <t>XsltOutput:</t>
  </si>
  <si>
    <t>jpk:Podmiot1/jpk:IdentyfikatorPodmiotu/*[local-name()='NIP']</t>
  </si>
  <si>
    <r>
      <t>JPK_FA</t>
    </r>
    <r>
      <rPr>
        <sz val="11"/>
        <color theme="8" tint="-0.249977111117893"/>
        <rFont val="Arial Black"/>
        <family val="2"/>
        <charset val="238"/>
      </rPr>
      <t xml:space="preserve"> (wersja obowiązująca od kwietnia 2022)</t>
    </r>
  </si>
  <si>
    <t>https://www.gov.pl/attachment/aaa27be2-3663-46cd-bf53-f8925f0170b3</t>
  </si>
  <si>
    <t>http://jpk.mf.gov.pl/wzor/2022/02/17/02171/</t>
  </si>
  <si>
    <t>P 14 5</t>
  </si>
  <si>
    <t>P 12 XII</t>
  </si>
  <si>
    <t>P 12Z XII</t>
  </si>
  <si>
    <t>http://crd.gov.pl/xml/schematy/dziedzinowe/mf/2013/05/23/eD/KodyCECHKRAJOW/</t>
  </si>
  <si>
    <t>Choć JPK_FA korzysta ze swoich definicji krajów i walut,</t>
  </si>
  <si>
    <t>to te dwa pliki są nadal potrzebne do zwalidowania StrukturyDanych!</t>
  </si>
  <si>
    <t>&lt;xsl:stylesheet version="1.0"
  xmlns:xsl="http://www.w3.org/1999/XSL/Transform"
    xmlns:jpk="http://jpk.mf.gov.pl/wzor/2022/02/17/02171/"
  &gt;
	&lt;xsl:output method='xml' indent="yes" encoding="UTF-8"/&gt;
&lt;!-- basic: identity copy: --&gt;
	&lt;xsl:template match="@*|node()"&gt;
		&lt;xsl:copy&gt;&lt;xsl:apply-templates select="@*|node()"/&gt;&lt;/xsl:copy&gt;
	&lt;/xsl:template&gt;  
&lt;!-- rozdzielanie jpk:Zamowienie na elementy z jednym wierszem: --&gt;
	&lt;xsl:template match="jpk:Zamowienie"&gt;
		&lt;xsl:for-each select="jpk:ZamowienieWiersz"&gt;
			&lt;jpk:Zamowienie&gt;
				&lt;jpk:P_2AZ&gt;&lt;xsl:value-of select="../jpk:P_2AZ"/&gt;&lt;/jpk:P_2AZ&gt;
				&lt;jpk:WartoscZamowienia&gt;&lt;xsl:value-of select="jpk:P_11NettoZ + jpk:P_11VatZ"/&gt;&lt;/jpk:WartoscZamowienia&gt;
				&lt;xsl:apply-templates select="."/&gt; &lt;!-- Skopiuj wiersz zamówienia z tego elementu --&gt;
			&lt;/jpk:Zamowienie&gt;
		&lt;/xsl:for-each&gt;
	&lt;/xsl:template&gt;
	&lt;xsl:template match="jpk:LiczbaZamowien"&gt; 
		&lt;xsl:copy&gt;
			&lt;xsl:value-of select="count(//jpk:ZamowienieWiersz)" /&gt;
		&lt;/xsl:copy&gt;
	&lt;/xsl:template&gt;
	&lt;xsl:template match="jpk:EUPLVATID"&gt; 
			&lt;jpk:NIP&gt;&lt;xsl:value-of select=". " /&gt;&lt;/jpk:NIP&gt;
	&lt;/xsl:template&gt;
	&lt;xsl:template match="jpk:IMPLVATID"&gt; 
			&lt;jpk:NIP&gt;&lt;xsl:value-of select=". " /&gt;&lt;/jpk:NIP&gt;
	&lt;/xsl:template&gt;
&lt;/xsl:stylesheet&gt;</t>
  </si>
  <si>
    <t>NIP/numer id. OSS/IOSS</t>
  </si>
  <si>
    <t>XsltPrevalidated:</t>
  </si>
  <si>
    <t>&lt;xsl:stylesheet version="1.0"
  xmlns:xsl="http://www.w3.org/1999/XSL/Transform"
    xmlns:jpk="http://jpk.mf.gov.pl/wzor/2022/02/17/02171/"
  &gt;
	&lt;xsl:output method='xml' indent="yes" encoding="UTF-8"/&gt;
&lt;!-- basic: identity copy: --&gt;
	&lt;xsl:template match="@*|node()"&gt;
		&lt;xsl:copy&gt;&lt;xsl:apply-templates select="@*|node()"/&gt;&lt;/xsl:copy&gt;
	&lt;/xsl:template&gt;  
&lt;!-- ewentualna zamiana NIP na numery OSS lub IOSS: --&gt;
	&lt;xsl:template match="jpk:NIP[starts-with(text(),'EU616')]"&gt; 
			&lt;jpk:EUPLVATID&gt;&lt;xsl:value-of select=". " /&gt;&lt;/jpk:EUPLVATID&gt;
	&lt;/xsl:template&gt;
	&lt;xsl:template match="jpk:NIP[starts-with(text(),'IM616')]"&gt; 
			&lt;jpk:IMPLVATID&gt;&lt;xsl:value-of select=". " /&gt;&lt;/jpk:IMPLVATID&gt;
	&lt;/xsl:template&gt;
&lt;/xsl:stylesheet&gt;</t>
  </si>
  <si>
    <t>&lt;xsl:stylesheet version="1.0"
  xmlns:xsl="http://www.w3.org/1999/XSL/Transform"
    xmlns:jpk="http://jpk.mf.gov.pl/wzor/2022/02/17/02171/"
  &gt;
	&lt;xsl:output method='xml' indent="yes" encoding="UTF-8"/&gt;
&lt;!-- basic: identity copy: --&gt;
	&lt;xsl:template match="@*|node()"&gt;
		&lt;xsl:copy&gt;&lt;xsl:apply-templates select="@*|node()"/&gt;&lt;/xsl:copy&gt;
	&lt;/xsl:template&gt;  
&lt;!-- scalanie jpk:Zamowienie o tym samym numerze faktury: --&gt;
	&lt;xsl:template match="jpk:Zamowienie[not(jpk:P_2AZ=preceding-sibling::*/jpk:P_2AZ)]"&gt; &lt;!-- Pierwsze elementy jpk:Zamowienie --&gt;
		&lt;xsl:copy&gt;
			&lt;xsl:apply-templates select="jpk:P_2AZ"/&gt;
			&lt;xsl:variable name="P_2AZ" select="jpk:P_2AZ"/&gt; &lt;!-- Skopiuj wiersze zamówień z kolejnych elementów o tym samym numerze faktury (P_2AZ) --&gt;
			&lt;xsl:apply-templates select="jpk:WartoscZamowienia"/&gt;
			&lt;xsl:apply-templates select="jpk:ZamowienieWiersz"/&gt; &lt;!-- Skopiuj wiersz zamówienia z tego elementu --&gt;
			&lt;xsl:apply-templates select="following-sibling::*[jpk:P_2AZ=$P_2AZ]/jpk:ZamowienieWiersz"/&gt;
		&lt;/xsl:copy&gt;
	&lt;/xsl:template&gt;
	&lt;xsl:template match="jpk:Zamowienie[jpk:P_2AZ=preceding-sibling::*/jpk:P_2AZ]"/&gt; &lt;!-- Pomiń kolejne elementy jpk:Zamowienie o tym samym numerze faktury --&gt;
	&lt;xsl:template match="jpk:WartoscZamowienia"&gt; &lt;!-- Wołana tylko dla pierwszego z kilku kolejnych elementów o tej samej nazwie --&gt;
		&lt;xsl:variable name="P_2AZ" select="../jpk:P_2AZ"/&gt; &lt;!-- Sumuj wiersze zamówień z kolejnych elementów o tym samym numerze faktury (P_2AZ) --&gt;
		&lt;xsl:copy&gt;
			&lt;xsl:value-of select="round( . +  sum(../following-sibling::jpk:Zamowienie[jpk:P_2AZ=$P_2AZ]/jpk:WartoscZamowienia)*100) div 100" /&gt;
		&lt;/xsl:copy&gt;
	&lt;/xsl:template&gt;
&lt;/xsl:stylesheet&gt;</t>
  </si>
  <si>
    <t>#4529</t>
  </si>
  <si>
    <t>3023</t>
  </si>
  <si>
    <t>1111111111</t>
  </si>
  <si>
    <t>Pełna nazwa przedsiębiorstwa</t>
  </si>
  <si>
    <t>PL</t>
  </si>
  <si>
    <t>Wielkopolskie</t>
  </si>
  <si>
    <t>Poznań</t>
  </si>
  <si>
    <t>Komorniki</t>
  </si>
  <si>
    <t>Magnoliowa</t>
  </si>
  <si>
    <t>12</t>
  </si>
  <si>
    <t>62-052</t>
  </si>
  <si>
    <t>PLN</t>
  </si>
  <si>
    <t>162508016</t>
  </si>
  <si>
    <t>CEJROWSKI WOJCIECH</t>
  </si>
  <si>
    <t>87-800 WŁOCŁAWEK, PLAC WOLNOŚCI 17/8</t>
  </si>
  <si>
    <t>ZigZak Sp. z o.o.</t>
  </si>
  <si>
    <t>62-052 Komorniki, Magnoliowa 12</t>
  </si>
  <si>
    <t>5262297860</t>
  </si>
  <si>
    <t>VAT</t>
  </si>
  <si>
    <t>167200434</t>
  </si>
  <si>
    <t>PARAGON BYDGOSZCZ</t>
  </si>
  <si>
    <t>KOREKTA</t>
  </si>
  <si>
    <t>korekta ilościowa</t>
  </si>
  <si>
    <t>162506772</t>
  </si>
  <si>
    <t>2016</t>
  </si>
  <si>
    <t>SEK</t>
  </si>
  <si>
    <t>160075538</t>
  </si>
  <si>
    <t>JGH HOLDING AB</t>
  </si>
  <si>
    <t>177 33 JÄRFÄLLA, FRIHETSVÄGEN 64</t>
  </si>
  <si>
    <t>SE</t>
  </si>
  <si>
    <t>SE239454</t>
  </si>
  <si>
    <t>160085644</t>
  </si>
  <si>
    <t>PRZEDSIĘBIORSTWO HANDLOWO-USŁUGOWE ROMAN WOŹNIAKOWSKI</t>
  </si>
  <si>
    <t>54-434 WROCŁAW, UL.BUDZISZYŃSKA 33/4</t>
  </si>
  <si>
    <t>8941696920</t>
  </si>
  <si>
    <t>164000073</t>
  </si>
  <si>
    <t>KLESZCZYK EUZEBIUSZ</t>
  </si>
  <si>
    <t>97-400 BEŁCHATÓW, EMILIN 123</t>
  </si>
  <si>
    <t>167300880</t>
  </si>
  <si>
    <t>SHIELE TADEUSZ</t>
  </si>
  <si>
    <t>10-811 OLSZTYN, UL.ŻNIWNA 12A</t>
  </si>
  <si>
    <t>7390008147</t>
  </si>
  <si>
    <t>korekta wartościowa</t>
  </si>
  <si>
    <t>160086358</t>
  </si>
  <si>
    <t>167600132</t>
  </si>
  <si>
    <t>PPHU OKMET - WOJCIECH OKIŃCZYC</t>
  </si>
  <si>
    <t>58-160 ŚWIEBODZICE, PLAC DWORCOWY 2</t>
  </si>
  <si>
    <t>8840032242</t>
  </si>
  <si>
    <t>163000184</t>
  </si>
  <si>
    <t>LEWADNOWSKI WOJCIECH</t>
  </si>
  <si>
    <t>87-800 WŁOCŁAWEK, ŁANOWA 15/49</t>
  </si>
  <si>
    <t>ZAL</t>
  </si>
  <si>
    <t>167007885</t>
  </si>
  <si>
    <t>RASTISLAV SUBJAK - RASUB</t>
  </si>
  <si>
    <t>02774 TVRDOSIN, VOJTASSAKOVA 664</t>
  </si>
  <si>
    <t>SK</t>
  </si>
  <si>
    <t>SK1020472937</t>
  </si>
  <si>
    <t>160035964</t>
  </si>
  <si>
    <t>167500009</t>
  </si>
  <si>
    <t>ZAKŁAD USŁUG WOD-KAN,CO,GAZ ANDRZEJ STELTMANN</t>
  </si>
  <si>
    <t>86-005 BIAŁE BŁOTA, UL.WIŚNIOWA 6   KRUSZYN KRAJEŃSKI</t>
  </si>
  <si>
    <t>162507572</t>
  </si>
  <si>
    <t>SFAP-952077: POMPA ROZDRABN.SANIACESS2</t>
  </si>
  <si>
    <t>SZT</t>
  </si>
  <si>
    <t>np</t>
  </si>
  <si>
    <t>ADTR00: Opłata admin.za dostawę towaru</t>
  </si>
  <si>
    <t>23</t>
  </si>
  <si>
    <t>ARCL-940551: OTULINA DO RUR 114/13</t>
  </si>
  <si>
    <t>ALTH-201606: MOCOW.GRZEJ.WIESZAK</t>
  </si>
  <si>
    <t>ALTH-913232: KOMPLET KORKÓW GRZEJN.1"X1/2"</t>
  </si>
  <si>
    <t>KPL</t>
  </si>
  <si>
    <t>ALTH-943094: ZESTAW GRZEJ.TERM.KĄTOWY</t>
  </si>
  <si>
    <t>ALTH-943095: ZESTAW GRZEJ.TERM.PROSTY</t>
  </si>
  <si>
    <t>ALTH-965881: GRZEJ.ŻEBER.ALUMIN.500/80</t>
  </si>
  <si>
    <t>ALTN-982310: GRZEJ.ŁAZ.STAL.500X 915</t>
  </si>
  <si>
    <t>DOPRAC:KLESZCZYK EUZEBUSZ WYROWNANIE</t>
  </si>
  <si>
    <t>ROCA-203972: DESKA SEDESOWA TWARDA WOLNOOP.</t>
  </si>
  <si>
    <t>FERR-025528: ZAWÓR CZERPALNY 3/4"</t>
  </si>
  <si>
    <t>KATH-640226: O.PEX-ROZDZIEL.4-OB. DO O.P.</t>
  </si>
  <si>
    <t>KATH-647334: O.PEX-SZAFKA ROZDZ.710X780</t>
  </si>
  <si>
    <t>KATH-942360: O.PEX-ROZDZIEL.8-OB. DO O.P.</t>
  </si>
  <si>
    <t>SAS.-658869: KOCIOŁ PAL.STAŁE 14KW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</si>
</sst>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ak&quot;;&quot;tak&quot;;&quot;nie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8" tint="-0.249977111117893"/>
      <name val="Arial Black"/>
      <family val="2"/>
      <charset val="238"/>
    </font>
    <font>
      <i/>
      <sz val="9"/>
      <color indexed="81"/>
      <name val="Tahoma"/>
      <family val="2"/>
      <charset val="238"/>
    </font>
    <font>
      <sz val="11"/>
      <color theme="8" tint="-0.249977111117893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0" borderId="0" xfId="0" applyNumberFormat="1"/>
    <xf numFmtId="14" fontId="0" fillId="5" borderId="1" xfId="0" applyNumberForma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" fontId="0" fillId="0" borderId="0" xfId="0" applyNumberFormat="1"/>
    <xf numFmtId="4" fontId="0" fillId="5" borderId="1" xfId="0" applyNumberFormat="1" applyFill="1" applyBorder="1" applyAlignment="1">
      <alignment vertical="top" wrapText="1"/>
    </xf>
    <xf numFmtId="4" fontId="0" fillId="2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4" fontId="0" fillId="4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right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4" fontId="0" fillId="4" borderId="0" xfId="0" applyNumberFormat="1" applyFill="1"/>
    <xf numFmtId="0" fontId="6" fillId="0" borderId="6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quotePrefix="1"/>
    <xf numFmtId="1" fontId="0" fillId="3" borderId="2" xfId="0" applyNumberFormat="1" applyFill="1" applyBorder="1" applyAlignment="1" applyProtection="1">
      <alignment horizontal="center"/>
      <protection locked="0"/>
    </xf>
    <xf numFmtId="14" fontId="0" fillId="3" borderId="2" xfId="0" applyNumberFormat="1" applyFill="1" applyBorder="1" applyProtection="1">
      <protection locked="0"/>
    </xf>
    <xf numFmtId="14" fontId="0" fillId="3" borderId="3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quotePrefix="1" applyFill="1" applyBorder="1" applyProtection="1">
      <protection locked="0"/>
    </xf>
    <xf numFmtId="0" fontId="0" fillId="3" borderId="1" xfId="0" quotePrefix="1" applyFill="1" applyBorder="1" applyProtection="1">
      <protection locked="0"/>
    </xf>
    <xf numFmtId="0" fontId="8" fillId="0" borderId="0" xfId="0" applyFont="1"/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0" fillId="0" borderId="6" xfId="0" applyBorder="1"/>
    <xf numFmtId="0" fontId="0" fillId="0" borderId="15" xfId="0" applyBorder="1"/>
    <xf numFmtId="0" fontId="0" fillId="0" borderId="7" xfId="0" applyBorder="1"/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4" fontId="2" fillId="0" borderId="0" xfId="0" applyNumberFormat="1" applyFont="1" applyAlignment="1">
      <alignment horizontal="right"/>
    </xf>
    <xf numFmtId="4" fontId="0" fillId="3" borderId="1" xfId="0" applyNumberFormat="1" applyFill="1" applyBorder="1" applyProtection="1">
      <protection locked="0"/>
    </xf>
    <xf numFmtId="0" fontId="0" fillId="2" borderId="1" xfId="0" quotePrefix="1" applyFill="1" applyBorder="1" applyProtection="1">
      <protection locked="0"/>
    </xf>
    <xf numFmtId="164" fontId="0" fillId="0" borderId="0" xfId="0" applyNumberFormat="1"/>
    <xf numFmtId="164" fontId="0" fillId="5" borderId="1" xfId="0" applyNumberFormat="1" applyFill="1" applyBorder="1" applyAlignment="1">
      <alignment vertical="top" wrapText="1"/>
    </xf>
    <xf numFmtId="164" fontId="0" fillId="3" borderId="1" xfId="0" applyNumberFormat="1" applyFill="1" applyBorder="1" applyProtection="1">
      <protection locked="0"/>
    </xf>
    <xf numFmtId="49" fontId="0" fillId="3" borderId="3" xfId="0" quotePrefix="1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0" borderId="0" xfId="0" applyNumberFormat="1"/>
    <xf numFmtId="49" fontId="0" fillId="5" borderId="1" xfId="0" applyNumberFormat="1" applyFill="1" applyBorder="1" applyAlignment="1">
      <alignment vertical="top" wrapText="1"/>
    </xf>
    <xf numFmtId="49" fontId="0" fillId="2" borderId="1" xfId="0" applyNumberFormat="1" applyFill="1" applyBorder="1" applyProtection="1">
      <protection locked="0"/>
    </xf>
    <xf numFmtId="49" fontId="0" fillId="2" borderId="1" xfId="0" quotePrefix="1" applyNumberFormat="1" applyFill="1" applyBorder="1" applyProtection="1">
      <protection locked="0"/>
    </xf>
    <xf numFmtId="0" fontId="1" fillId="0" borderId="4" xfId="0" applyFont="1" applyBorder="1"/>
    <xf numFmtId="0" fontId="1" fillId="0" borderId="5" xfId="0" applyFont="1" applyBorder="1"/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12" fillId="0" borderId="0" xfId="0" applyNumberFormat="1" applyFont="1"/>
    <xf numFmtId="49" fontId="0" fillId="2" borderId="3" xfId="0" quotePrefix="1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 vertical="top" wrapText="1"/>
    </xf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0" fillId="0" borderId="17" xfId="0" applyBorder="1"/>
    <xf numFmtId="0" fontId="0" fillId="2" borderId="18" xfId="0" applyFill="1" applyBorder="1" applyProtection="1">
      <protection locked="0"/>
    </xf>
    <xf numFmtId="0" fontId="6" fillId="0" borderId="17" xfId="0" applyFont="1" applyBorder="1"/>
    <xf numFmtId="0" fontId="6" fillId="0" borderId="0" xfId="0" applyFont="1"/>
    <xf numFmtId="0" fontId="6" fillId="0" borderId="18" xfId="0" applyFont="1" applyBorder="1" applyAlignment="1">
      <alignment horizontal="center"/>
    </xf>
    <xf numFmtId="49" fontId="0" fillId="3" borderId="1" xfId="0" quotePrefix="1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indent="1"/>
    </xf>
    <xf numFmtId="22" fontId="0" fillId="0" borderId="0" xfId="0" applyNumberFormat="1"/>
    <xf numFmtId="0" fontId="0" fillId="3" borderId="2" xfId="0" applyFill="1" applyBorder="1" applyAlignment="1" applyProtection="1">
      <alignment horizontal="left"/>
      <protection locked="0"/>
    </xf>
    <xf numFmtId="49" fontId="0" fillId="2" borderId="3" xfId="0" quotePrefix="1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49" fontId="0" fillId="2" borderId="2" xfId="0" quotePrefix="1" applyNumberForma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1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15" xfId="1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Hiperłącze" xfId="1" builtinId="8"/>
    <cellStyle name="Normalny" xfId="0" builtinId="0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2060"/>
      <color rgb="FF00540A"/>
      <color rgb="FF0F3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zigzak.eu/download/jpk/us.xls" TargetMode="External"/><Relationship Id="rId3" Type="http://schemas.openxmlformats.org/officeDocument/2006/relationships/image" Target="../media/image1.png"/><Relationship Id="rId7" Type="http://schemas.openxmlformats.org/officeDocument/2006/relationships/hyperlink" Target="mailto:jpk@iform.pl?subject=JPK_FA" TargetMode="External"/><Relationship Id="rId2" Type="http://schemas.openxmlformats.org/officeDocument/2006/relationships/hyperlink" Target="http://iform.pl" TargetMode="External"/><Relationship Id="rId1" Type="http://schemas.openxmlformats.org/officeDocument/2006/relationships/hyperlink" Target="mailto:pomoc@zigzak.eu?subject=JPK_FA" TargetMode="External"/><Relationship Id="rId6" Type="http://schemas.openxmlformats.org/officeDocument/2006/relationships/hyperlink" Target="http://zigzak.eu" TargetMode="External"/><Relationship Id="rId5" Type="http://schemas.openxmlformats.org/officeDocument/2006/relationships/hyperlink" Target="http://www.iform.pl/txtfile/jpk/instrukcja_jpk_fa.pdf" TargetMode="External"/><Relationship Id="rId4" Type="http://schemas.openxmlformats.org/officeDocument/2006/relationships/hyperlink" Target="http://zigzak.eu/download/jpk/JPK_F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24</xdr:row>
      <xdr:rowOff>91678</xdr:rowOff>
    </xdr:from>
    <xdr:to>
      <xdr:col>3</xdr:col>
      <xdr:colOff>457199</xdr:colOff>
      <xdr:row>26</xdr:row>
      <xdr:rowOff>44055</xdr:rowOff>
    </xdr:to>
    <xdr:sp macro="[0]!ClearListsOnly" textlink="">
      <xdr:nvSpPr>
        <xdr:cNvPr id="8" name="Sko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8150" y="4749403"/>
          <a:ext cx="1943099" cy="333377"/>
        </a:xfrm>
        <a:prstGeom prst="bevel">
          <a:avLst>
            <a:gd name="adj" fmla="val 522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/>
            <a:t>Wyzeruj tylko listy JPK </a:t>
          </a:r>
        </a:p>
      </xdr:txBody>
    </xdr:sp>
    <xdr:clientData/>
  </xdr:twoCellAnchor>
  <xdr:twoCellAnchor>
    <xdr:from>
      <xdr:col>0</xdr:col>
      <xdr:colOff>428626</xdr:colOff>
      <xdr:row>21</xdr:row>
      <xdr:rowOff>180974</xdr:rowOff>
    </xdr:from>
    <xdr:to>
      <xdr:col>3</xdr:col>
      <xdr:colOff>457200</xdr:colOff>
      <xdr:row>23</xdr:row>
      <xdr:rowOff>133351</xdr:rowOff>
    </xdr:to>
    <xdr:sp macro="[0]!ClearFields" textlink="">
      <xdr:nvSpPr>
        <xdr:cNvPr id="9" name="Sko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8626" y="4267199"/>
          <a:ext cx="1952624" cy="333377"/>
        </a:xfrm>
        <a:prstGeom prst="bevel">
          <a:avLst>
            <a:gd name="adj" fmla="val 522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/>
            <a:t>Wyzeruj  wszystkie</a:t>
          </a:r>
          <a:r>
            <a:rPr lang="pl-PL" sz="1200" baseline="0"/>
            <a:t> </a:t>
          </a:r>
          <a:r>
            <a:rPr lang="pl-PL" sz="1200"/>
            <a:t>pola</a:t>
          </a:r>
          <a:r>
            <a:rPr lang="pl-PL" sz="1200" baseline="0"/>
            <a:t> JPK</a:t>
          </a:r>
          <a:endParaRPr lang="pl-PL" sz="1200"/>
        </a:p>
      </xdr:txBody>
    </xdr:sp>
    <xdr:clientData/>
  </xdr:twoCellAnchor>
  <xdr:oneCellAnchor>
    <xdr:from>
      <xdr:col>8</xdr:col>
      <xdr:colOff>1066799</xdr:colOff>
      <xdr:row>23</xdr:row>
      <xdr:rowOff>57150</xdr:rowOff>
    </xdr:from>
    <xdr:ext cx="4714876" cy="647700"/>
    <xdr:sp macro="" textlink="">
      <xdr:nvSpPr>
        <xdr:cNvPr id="42" name="Etykiet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200774" y="4524375"/>
          <a:ext cx="4714876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Skoroszyt do obsługi plików JPK_FA     Wersja: 1.81 
Kopia ważna do 2024-03-31</a:t>
          </a:r>
          <a:b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wygenerowana dla celów demonstracyjnych
</a:t>
          </a:r>
          <a:endParaRPr lang="pl-PL" sz="1100" u="sng">
            <a:solidFill>
              <a:srgbClr val="0070C0"/>
            </a:solidFill>
          </a:endParaRPr>
        </a:p>
      </xdr:txBody>
    </xdr:sp>
    <xdr:clientData/>
  </xdr:oneCellAnchor>
  <xdr:twoCellAnchor editAs="oneCell">
    <xdr:from>
      <xdr:col>11</xdr:col>
      <xdr:colOff>438150</xdr:colOff>
      <xdr:row>18</xdr:row>
      <xdr:rowOff>9525</xdr:rowOff>
    </xdr:from>
    <xdr:to>
      <xdr:col>13</xdr:col>
      <xdr:colOff>276225</xdr:colOff>
      <xdr:row>21</xdr:row>
      <xdr:rowOff>114301</xdr:rowOff>
    </xdr:to>
    <xdr:sp macro="[0]!Export_JPK" textlink="">
      <xdr:nvSpPr>
        <xdr:cNvPr id="43" name="Zapisz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039100" y="3524250"/>
          <a:ext cx="1219200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9</xdr:col>
      <xdr:colOff>371475</xdr:colOff>
      <xdr:row>18</xdr:row>
      <xdr:rowOff>9525</xdr:rowOff>
    </xdr:from>
    <xdr:to>
      <xdr:col>11</xdr:col>
      <xdr:colOff>200027</xdr:colOff>
      <xdr:row>21</xdr:row>
      <xdr:rowOff>114301</xdr:rowOff>
    </xdr:to>
    <xdr:sp macro="[0]!Append_JPK" textlink="">
      <xdr:nvSpPr>
        <xdr:cNvPr id="44" name="Dopisz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81775" y="3524250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JPK</a:t>
          </a:r>
          <a:endParaRPr lang="pl-PL" sz="1500"/>
        </a:p>
      </xdr:txBody>
    </xdr:sp>
    <xdr:clientData/>
  </xdr:twoCellAnchor>
  <xdr:twoCellAnchor>
    <xdr:from>
      <xdr:col>8</xdr:col>
      <xdr:colOff>0</xdr:colOff>
      <xdr:row>18</xdr:row>
      <xdr:rowOff>9525</xdr:rowOff>
    </xdr:from>
    <xdr:to>
      <xdr:col>9</xdr:col>
      <xdr:colOff>142877</xdr:colOff>
      <xdr:row>21</xdr:row>
      <xdr:rowOff>114301</xdr:rowOff>
    </xdr:to>
    <xdr:sp macro="[0]!Import_JPK" textlink="">
      <xdr:nvSpPr>
        <xdr:cNvPr id="45" name="Wczytaj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133975" y="3524250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Wczytaj  </a:t>
          </a:r>
          <a:r>
            <a:rPr lang="pl-PL" sz="1500" baseline="0"/>
            <a:t>plik JPK</a:t>
          </a:r>
          <a:endParaRPr lang="pl-PL" sz="1500"/>
        </a:p>
      </xdr:txBody>
    </xdr:sp>
    <xdr:clientData/>
  </xdr:twoCellAnchor>
  <xdr:oneCellAnchor>
    <xdr:from>
      <xdr:col>8</xdr:col>
      <xdr:colOff>1066798</xdr:colOff>
      <xdr:row>30</xdr:row>
      <xdr:rowOff>133350</xdr:rowOff>
    </xdr:from>
    <xdr:ext cx="2533651" cy="257175"/>
    <xdr:sp macro="" textlink="">
      <xdr:nvSpPr>
        <xdr:cNvPr id="46" name="Wsparcie" hidden="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200773" y="5934075"/>
          <a:ext cx="253365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/>
            <a:t>Wsparcie techniczne: </a:t>
          </a:r>
          <a:r>
            <a:rPr lang="pl-PL" sz="900" u="sng">
              <a:solidFill>
                <a:srgbClr val="0070C0"/>
              </a:solidFill>
            </a:rPr>
            <a:t>pomoc@zigzak.eu</a:t>
          </a:r>
        </a:p>
        <a:p>
          <a:endParaRPr lang="pl-PL" sz="1400"/>
        </a:p>
        <a:p>
          <a:endParaRPr lang="pl-PL" sz="1100" u="sng">
            <a:solidFill>
              <a:srgbClr val="0070C0"/>
            </a:solidFill>
          </a:endParaRPr>
        </a:p>
      </xdr:txBody>
    </xdr:sp>
    <xdr:clientData/>
  </xdr:oneCellAnchor>
  <xdr:twoCellAnchor editAs="oneCell">
    <xdr:from>
      <xdr:col>12</xdr:col>
      <xdr:colOff>152399</xdr:colOff>
      <xdr:row>26</xdr:row>
      <xdr:rowOff>114299</xdr:rowOff>
    </xdr:from>
    <xdr:to>
      <xdr:col>13</xdr:col>
      <xdr:colOff>257175</xdr:colOff>
      <xdr:row>28</xdr:row>
      <xdr:rowOff>66676</xdr:rowOff>
    </xdr:to>
    <xdr:sp macro="[0]!TekstLicencji" textlink="">
      <xdr:nvSpPr>
        <xdr:cNvPr id="47" name="Licencj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8362949" y="5153024"/>
          <a:ext cx="876301" cy="333377"/>
        </a:xfrm>
        <a:prstGeom prst="bevel">
          <a:avLst>
            <a:gd name="adj" fmla="val 5227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>
              <a:solidFill>
                <a:sysClr val="windowText" lastClr="000000"/>
              </a:solidFill>
            </a:rPr>
            <a:t>Licencja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38100</xdr:rowOff>
    </xdr:from>
    <xdr:to>
      <xdr:col>1</xdr:col>
      <xdr:colOff>638175</xdr:colOff>
      <xdr:row>0</xdr:row>
      <xdr:rowOff>447675</xdr:rowOff>
    </xdr:to>
    <xdr:pic>
      <xdr:nvPicPr>
        <xdr:cNvPr id="12" name="iform.logo" hidden="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047750" cy="409575"/>
        </a:xfrm>
        <a:prstGeom prst="rect">
          <a:avLst/>
        </a:prstGeom>
      </xdr:spPr>
    </xdr:pic>
    <xdr:clientData/>
  </xdr:twoCellAnchor>
  <xdr:twoCellAnchor>
    <xdr:from>
      <xdr:col>9</xdr:col>
      <xdr:colOff>85725</xdr:colOff>
      <xdr:row>26</xdr:row>
      <xdr:rowOff>114300</xdr:rowOff>
    </xdr:from>
    <xdr:to>
      <xdr:col>11</xdr:col>
      <xdr:colOff>409575</xdr:colOff>
      <xdr:row>28</xdr:row>
      <xdr:rowOff>66677</xdr:rowOff>
    </xdr:to>
    <xdr:sp macro="" textlink="">
      <xdr:nvSpPr>
        <xdr:cNvPr id="13" name="Manua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96025" y="5153025"/>
          <a:ext cx="1714500" cy="333377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>
              <a:solidFill>
                <a:schemeClr val="bg1"/>
              </a:solidFill>
            </a:rPr>
            <a:t>Instrukcja</a:t>
          </a:r>
          <a:r>
            <a:rPr lang="pl-PL" sz="1200" baseline="0">
              <a:solidFill>
                <a:schemeClr val="bg1"/>
              </a:solidFill>
            </a:rPr>
            <a:t> obsługi</a:t>
          </a:r>
          <a:endParaRPr lang="pl-PL" sz="12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85725</xdr:colOff>
      <xdr:row>26</xdr:row>
      <xdr:rowOff>114300</xdr:rowOff>
    </xdr:from>
    <xdr:to>
      <xdr:col>11</xdr:col>
      <xdr:colOff>409575</xdr:colOff>
      <xdr:row>28</xdr:row>
      <xdr:rowOff>66677</xdr:rowOff>
    </xdr:to>
    <xdr:sp macro="" textlink="">
      <xdr:nvSpPr>
        <xdr:cNvPr id="14" name="iform.Manual" hidden="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96025" y="5153025"/>
          <a:ext cx="1714500" cy="333377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>
              <a:solidFill>
                <a:schemeClr val="bg1"/>
              </a:solidFill>
            </a:rPr>
            <a:t>Instrukcja</a:t>
          </a:r>
          <a:r>
            <a:rPr lang="pl-PL" sz="1200" baseline="0">
              <a:solidFill>
                <a:schemeClr val="bg1"/>
              </a:solidFill>
            </a:rPr>
            <a:t> obsługi</a:t>
          </a:r>
          <a:endParaRPr lang="pl-PL" sz="1200"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0</xdr:colOff>
      <xdr:row>28</xdr:row>
      <xdr:rowOff>114300</xdr:rowOff>
    </xdr:from>
    <xdr:ext cx="1638300" cy="285750"/>
    <xdr:sp macro="" textlink="">
      <xdr:nvSpPr>
        <xdr:cNvPr id="15" name="Podpi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210300" y="5534025"/>
          <a:ext cx="16383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</a:t>
          </a:r>
          <a:r>
            <a:rPr lang="pl-PL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ZigZak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Witold Jaworski </a:t>
          </a:r>
          <a:endParaRPr lang="pl-PL" u="none">
            <a:solidFill>
              <a:sysClr val="windowText" lastClr="000000"/>
            </a:solidFill>
            <a:effectLst/>
          </a:endParaRPr>
        </a:p>
        <a:p>
          <a:r>
            <a:rPr lang="pl-PL" sz="1100"/>
            <a:t>
</a:t>
          </a:r>
          <a:endParaRPr lang="pl-PL" sz="1100" u="sng">
            <a:solidFill>
              <a:srgbClr val="0070C0"/>
            </a:solidFill>
          </a:endParaRPr>
        </a:p>
      </xdr:txBody>
    </xdr:sp>
    <xdr:clientData/>
  </xdr:oneCellAnchor>
  <xdr:oneCellAnchor>
    <xdr:from>
      <xdr:col>9</xdr:col>
      <xdr:colOff>0</xdr:colOff>
      <xdr:row>29</xdr:row>
      <xdr:rowOff>114300</xdr:rowOff>
    </xdr:from>
    <xdr:ext cx="3305176" cy="447675"/>
    <xdr:sp macro="" textlink="">
      <xdr:nvSpPr>
        <xdr:cNvPr id="16" name="iform.Wsparcie" hidden="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210300" y="5724525"/>
          <a:ext cx="3305176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Dystrybucja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www.iform.pl, tel.: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+48 (22) 257-81-44, </a:t>
          </a:r>
        </a:p>
        <a:p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 </a:t>
          </a:r>
          <a:r>
            <a:rPr lang="pl-PL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jpk@iform.pl</a:t>
          </a:r>
          <a:endParaRPr lang="pl-PL" sz="1100" u="sng">
            <a:solidFill>
              <a:srgbClr val="0070C0"/>
            </a:solidFill>
          </a:endParaRPr>
        </a:p>
        <a:p>
          <a:endParaRPr lang="pl-PL" sz="1100" u="sng">
            <a:solidFill>
              <a:srgbClr val="0070C0"/>
            </a:solidFill>
          </a:endParaRPr>
        </a:p>
      </xdr:txBody>
    </xdr:sp>
    <xdr:clientData/>
  </xdr:oneCellAnchor>
  <xdr:oneCellAnchor>
    <xdr:from>
      <xdr:col>1</xdr:col>
      <xdr:colOff>438150</xdr:colOff>
      <xdr:row>11</xdr:row>
      <xdr:rowOff>57150</xdr:rowOff>
    </xdr:from>
    <xdr:ext cx="2181226" cy="257175"/>
    <xdr:sp macro="" textlink="">
      <xdr:nvSpPr>
        <xdr:cNvPr id="17" name="ListaUrzedow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47750" y="2238375"/>
          <a:ext cx="2181226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/>
            <a:t>Pobierz </a:t>
          </a:r>
          <a:r>
            <a:rPr lang="pl-PL" sz="900" u="sng">
              <a:solidFill>
                <a:srgbClr val="0070C0"/>
              </a:solidFill>
            </a:rPr>
            <a:t>listę kodów</a:t>
          </a:r>
          <a:r>
            <a:rPr lang="pl-PL" sz="900" u="sng" baseline="0">
              <a:solidFill>
                <a:srgbClr val="0070C0"/>
              </a:solidFill>
            </a:rPr>
            <a:t> urzędów skarbowych</a:t>
          </a:r>
          <a:endParaRPr lang="pl-PL" sz="900" u="sng">
            <a:solidFill>
              <a:srgbClr val="0070C0"/>
            </a:solidFill>
          </a:endParaRPr>
        </a:p>
        <a:p>
          <a:endParaRPr lang="pl-PL" sz="1400"/>
        </a:p>
        <a:p>
          <a:endParaRPr lang="pl-PL" sz="1100" u="sng">
            <a:solidFill>
              <a:srgbClr val="0070C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38100</xdr:rowOff>
    </xdr:from>
    <xdr:to>
      <xdr:col>7</xdr:col>
      <xdr:colOff>1381126</xdr:colOff>
      <xdr:row>3</xdr:row>
      <xdr:rowOff>142876</xdr:rowOff>
    </xdr:to>
    <xdr:sp macro="[0]!Export_JPK" textlink="">
      <xdr:nvSpPr>
        <xdr:cNvPr id="8" name="Zapisz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72275" y="38100"/>
          <a:ext cx="1295401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6</xdr:col>
      <xdr:colOff>1352551</xdr:colOff>
      <xdr:row>0</xdr:row>
      <xdr:rowOff>38100</xdr:rowOff>
    </xdr:from>
    <xdr:to>
      <xdr:col>6</xdr:col>
      <xdr:colOff>2571753</xdr:colOff>
      <xdr:row>3</xdr:row>
      <xdr:rowOff>142876</xdr:rowOff>
    </xdr:to>
    <xdr:sp macro="[0]!Append_JPK" textlink="">
      <xdr:nvSpPr>
        <xdr:cNvPr id="9" name="Dopisz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91151" y="38100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do JPK</a:t>
          </a:r>
          <a:endParaRPr lang="pl-PL" sz="15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1600199</xdr:colOff>
      <xdr:row>0</xdr:row>
      <xdr:rowOff>57149</xdr:rowOff>
    </xdr:from>
    <xdr:to>
      <xdr:col>5</xdr:col>
      <xdr:colOff>2895600</xdr:colOff>
      <xdr:row>3</xdr:row>
      <xdr:rowOff>161925</xdr:rowOff>
    </xdr:to>
    <xdr:sp macro="[0]!Export_JPK" textlink="">
      <xdr:nvSpPr>
        <xdr:cNvPr id="3" name="Zapisz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4999" y="57149"/>
          <a:ext cx="1295401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5</xdr:col>
      <xdr:colOff>238125</xdr:colOff>
      <xdr:row>0</xdr:row>
      <xdr:rowOff>57149</xdr:rowOff>
    </xdr:from>
    <xdr:to>
      <xdr:col>5</xdr:col>
      <xdr:colOff>1457327</xdr:colOff>
      <xdr:row>3</xdr:row>
      <xdr:rowOff>161925</xdr:rowOff>
    </xdr:to>
    <xdr:sp macro="[0]!Append_JPK" textlink="">
      <xdr:nvSpPr>
        <xdr:cNvPr id="4" name="Dopisz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352925" y="57149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do JPK</a:t>
          </a:r>
          <a:endParaRPr lang="pl-PL" sz="15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1600199</xdr:colOff>
      <xdr:row>0</xdr:row>
      <xdr:rowOff>57149</xdr:rowOff>
    </xdr:from>
    <xdr:to>
      <xdr:col>5</xdr:col>
      <xdr:colOff>2895600</xdr:colOff>
      <xdr:row>3</xdr:row>
      <xdr:rowOff>161925</xdr:rowOff>
    </xdr:to>
    <xdr:sp macro="[0]!Export_JPK" textlink="">
      <xdr:nvSpPr>
        <xdr:cNvPr id="2" name="Zapisz">
          <a:extLst>
            <a:ext uri="{FF2B5EF4-FFF2-40B4-BE49-F238E27FC236}">
              <a16:creationId xmlns:a16="http://schemas.microsoft.com/office/drawing/2014/main" id="{80F5E399-896F-477C-AC49-FFBF7CCE4BE5}"/>
            </a:ext>
          </a:extLst>
        </xdr:cNvPr>
        <xdr:cNvSpPr/>
      </xdr:nvSpPr>
      <xdr:spPr>
        <a:xfrm>
          <a:off x="4705349" y="57149"/>
          <a:ext cx="1295401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5</xdr:col>
      <xdr:colOff>238125</xdr:colOff>
      <xdr:row>0</xdr:row>
      <xdr:rowOff>57149</xdr:rowOff>
    </xdr:from>
    <xdr:to>
      <xdr:col>5</xdr:col>
      <xdr:colOff>1457327</xdr:colOff>
      <xdr:row>3</xdr:row>
      <xdr:rowOff>161925</xdr:rowOff>
    </xdr:to>
    <xdr:sp macro="[0]!Append_JPK" textlink="">
      <xdr:nvSpPr>
        <xdr:cNvPr id="3" name="Dopisz">
          <a:extLst>
            <a:ext uri="{FF2B5EF4-FFF2-40B4-BE49-F238E27FC236}">
              <a16:creationId xmlns:a16="http://schemas.microsoft.com/office/drawing/2014/main" id="{D33D7F47-1131-473C-8519-8274245903EA}"/>
            </a:ext>
          </a:extLst>
        </xdr:cNvPr>
        <xdr:cNvSpPr/>
      </xdr:nvSpPr>
      <xdr:spPr>
        <a:xfrm>
          <a:off x="3343275" y="57149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do JPK</a:t>
          </a:r>
          <a:endParaRPr lang="pl-PL" sz="15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</xdr:row>
      <xdr:rowOff>9523</xdr:rowOff>
    </xdr:from>
    <xdr:to>
      <xdr:col>12</xdr:col>
      <xdr:colOff>495300</xdr:colOff>
      <xdr:row>95</xdr:row>
      <xdr:rowOff>85726</xdr:rowOff>
    </xdr:to>
    <xdr:sp macro="" textlink="">
      <xdr:nvSpPr>
        <xdr:cNvPr id="2" name="Templa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90624" y="209548"/>
          <a:ext cx="6619876" cy="18640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Adres</a:t>
          </a:r>
        </a:p>
        <a:p>
          <a:r>
            <a:rPr lang="pl-PL" sz="1050"/>
            <a:t>&lt;?xml version="1.0" encoding="UTF-8"?&gt;</a:t>
          </a:r>
        </a:p>
        <a:p>
          <a:r>
            <a:rPr lang="pl-PL" sz="1050"/>
            <a:t>&lt;JPK xmlns="http://jpk.mf.gov.pl/wzor/2022/02/17/02171/" </a:t>
          </a:r>
        </a:p>
        <a:p>
          <a:r>
            <a:rPr lang="pl-PL" sz="1050"/>
            <a:t>	xmlns:etd="http://crd.gov.pl/xml/schematy/dziedzinowe/mf/2018/08/24/eD/DefinicjeTypy/" </a:t>
          </a:r>
        </a:p>
        <a:p>
          <a:r>
            <a:rPr lang="pl-PL" sz="1050"/>
            <a:t>	xmlns:xsi="http://www.w3.org/2001/XMLSchema-instance" </a:t>
          </a:r>
        </a:p>
        <a:p>
          <a:r>
            <a:rPr lang="pl-PL" sz="1050"/>
            <a:t>	xsi:schemaLocation="http://jpk.mf.gov.pl/wzor/2022/02/17/02171/ https://www.gov.pl/attachment/aaa27be2-3663-46cd-bf53-f8925f0170b3"&gt;</a:t>
          </a:r>
        </a:p>
        <a:p>
          <a:r>
            <a:rPr lang="pl-PL" sz="1050"/>
            <a:t>&lt;Naglowek&gt;</a:t>
          </a:r>
        </a:p>
        <a:p>
          <a:r>
            <a:rPr lang="pl-PL" sz="1050"/>
            <a:t>	&lt;KodFormularza kodSystemowy="JPK_FA (4)" wersjaSchemy="1-0"&gt;JPK_FA&lt;/KodFormularza&gt;</a:t>
          </a:r>
        </a:p>
        <a:p>
          <a:r>
            <a:rPr lang="pl-PL" sz="1050"/>
            <a:t>	&lt;WariantFormularza&gt;4&lt;/WariantFormularza&gt;</a:t>
          </a:r>
          <a:endParaRPr lang="en-US" sz="1050"/>
        </a:p>
        <a:p>
          <a:r>
            <a:rPr lang="pl-PL" sz="1050"/>
            <a:t>	&lt;CelZlozenia&gt;&lt;/CelZlozenia&gt; &lt;!-- zawsze 1, ale w przyszłości może się coś zmienić... --&gt;</a:t>
          </a:r>
        </a:p>
        <a:p>
          <a:r>
            <a:rPr lang="pl-PL" sz="1050"/>
            <a:t>	&lt;DataWytworzeniaJPK&gt;&lt;/DataWytworzeniaJPK&gt;</a:t>
          </a:r>
        </a:p>
        <a:p>
          <a:r>
            <a:rPr lang="pl-PL" sz="1050"/>
            <a:t>	&lt;DataOd&gt;&lt;/DataOd&gt;</a:t>
          </a:r>
        </a:p>
        <a:p>
          <a:r>
            <a:rPr lang="pl-PL" sz="1050"/>
            <a:t>	&lt;DataDo&gt;&lt;/DataDo&gt;</a:t>
          </a:r>
        </a:p>
        <a:p>
          <a:r>
            <a:rPr lang="pl-PL" sz="1050"/>
            <a:t>	&lt;KodUrzedu&gt;&lt;/KodUrzedu&gt;</a:t>
          </a:r>
        </a:p>
        <a:p>
          <a:r>
            <a:rPr lang="pl-PL" sz="1050"/>
            <a:t>&lt;/Naglowek&gt;</a:t>
          </a:r>
        </a:p>
        <a:p>
          <a:r>
            <a:rPr lang="pl-PL" sz="1050"/>
            <a:t>&lt;Podmiot1&gt;</a:t>
          </a:r>
        </a:p>
        <a:p>
          <a:r>
            <a:rPr lang="pl-PL" sz="1050"/>
            <a:t>	&lt;IdentyfikatorPodmiotu&gt;</a:t>
          </a:r>
        </a:p>
        <a:p>
          <a:r>
            <a:rPr lang="pl-PL" sz="1050"/>
            <a:t>	&lt;NIP&gt;&lt;/NIP&gt;</a:t>
          </a:r>
        </a:p>
        <a:p>
          <a:r>
            <a:rPr lang="pl-PL" sz="1050"/>
            <a:t>	&lt;PelnaNazwa&gt;&lt;/PelnaNazwa&gt;</a:t>
          </a:r>
        </a:p>
        <a:p>
          <a:r>
            <a:rPr lang="pl-PL" sz="1050"/>
            <a:t>	&lt;/IdentyfikatorPodmiotu&gt;</a:t>
          </a:r>
        </a:p>
        <a:p>
          <a:r>
            <a:rPr lang="pl-PL" sz="1050"/>
            <a:t>	{Adres} &lt;!-- zależy od wybranego kodu kraju --&gt;</a:t>
          </a:r>
        </a:p>
        <a:p>
          <a:r>
            <a:rPr lang="pl-PL" sz="1050"/>
            <a:t>&lt;/Podmiot1&gt;</a:t>
          </a:r>
        </a:p>
        <a:p>
          <a:r>
            <a:rPr lang="pl-PL" sz="1050"/>
            <a:t>&lt;Faktura&gt;</a:t>
          </a:r>
        </a:p>
        <a:p>
          <a:r>
            <a:rPr lang="pl-PL" sz="1050"/>
            <a:t>	&lt;KodWaluty&gt;&lt;/KodWaluty&gt; &lt;!--  nowe, obowiązkowe --&gt;</a:t>
          </a:r>
        </a:p>
        <a:p>
          <a:r>
            <a:rPr lang="pl-PL" sz="1050"/>
            <a:t>	&lt;P_1&gt;&lt;/P_1&gt;</a:t>
          </a:r>
        </a:p>
        <a:p>
          <a:r>
            <a:rPr lang="pl-PL" sz="1050"/>
            <a:t>	&lt;P_2A&gt;&lt;/P_2A&gt;</a:t>
          </a:r>
        </a:p>
        <a:p>
          <a:r>
            <a:rPr lang="pl-PL" sz="1050"/>
            <a:t>	&lt;P_3A&gt;&lt;/P_3A&gt;</a:t>
          </a:r>
        </a:p>
        <a:p>
          <a:r>
            <a:rPr lang="pl-PL" sz="1050"/>
            <a:t>	&lt;P_3B&gt;&lt;/P_3B&gt;</a:t>
          </a:r>
        </a:p>
        <a:p>
          <a:r>
            <a:rPr lang="pl-PL" sz="1050"/>
            <a:t>	&lt;P_3C&gt;&lt;/P_3C&gt;</a:t>
          </a:r>
        </a:p>
        <a:p>
          <a:r>
            <a:rPr lang="pl-PL" sz="1050"/>
            <a:t>	&lt;P_3D&gt;&lt;/P_3D&gt;</a:t>
          </a:r>
        </a:p>
        <a:p>
          <a:r>
            <a:rPr lang="pl-PL" sz="1050"/>
            <a:t>	&lt;P_4A&gt;&lt;/P_4A&gt;</a:t>
          </a:r>
        </a:p>
        <a:p>
          <a:r>
            <a:rPr lang="pl-PL" sz="1050"/>
            <a:t>	&lt;P_4B&gt;&lt;/P_4B&gt;</a:t>
          </a:r>
        </a:p>
        <a:p>
          <a:r>
            <a:rPr lang="pl-PL" sz="1050"/>
            <a:t>	&lt;P_5A&gt;&lt;/P_5A&gt;</a:t>
          </a:r>
        </a:p>
        <a:p>
          <a:r>
            <a:rPr lang="pl-PL" sz="1050"/>
            <a:t>	&lt;P_5B&gt;&lt;/P_5B&gt;</a:t>
          </a:r>
        </a:p>
        <a:p>
          <a:r>
            <a:rPr lang="pl-PL" sz="1050"/>
            <a:t>	&lt;P_6&gt;&lt;/P_6&gt;</a:t>
          </a:r>
        </a:p>
        <a:p>
          <a:r>
            <a:rPr lang="pl-PL" sz="1050"/>
            <a:t>	&lt;P_13_1&gt;&lt;/P_13_1&gt;</a:t>
          </a:r>
        </a:p>
        <a:p>
          <a:r>
            <a:rPr lang="pl-PL" sz="1050"/>
            <a:t>	&lt;P_14_1&gt;&lt;/P_14_1&gt;</a:t>
          </a:r>
        </a:p>
        <a:p>
          <a:r>
            <a:rPr lang="pl-PL" sz="1050"/>
            <a:t>	&lt;P_14_1W&gt;&lt;/P_14_1W&gt;</a:t>
          </a:r>
        </a:p>
        <a:p>
          <a:r>
            <a:rPr lang="pl-PL" sz="1050"/>
            <a:t>	&lt;P_13_2&gt;&lt;/P_13_2&gt;</a:t>
          </a:r>
        </a:p>
        <a:p>
          <a:r>
            <a:rPr lang="pl-PL" sz="1050"/>
            <a:t>	&lt;P_14_2&gt;&lt;/P_14_2&gt;</a:t>
          </a:r>
        </a:p>
        <a:p>
          <a:r>
            <a:rPr lang="pl-PL" sz="1050"/>
            <a:t>	&lt;P_14_2W&gt;&lt;/P_14_2W&gt;</a:t>
          </a:r>
        </a:p>
        <a:p>
          <a:r>
            <a:rPr lang="pl-PL" sz="1050"/>
            <a:t>	&lt;P_13_3&gt;&lt;/P_13_3&gt;</a:t>
          </a:r>
        </a:p>
        <a:p>
          <a:r>
            <a:rPr lang="pl-PL" sz="1050"/>
            <a:t>	&lt;P_14_3&gt;&lt;/P_14_3&gt;</a:t>
          </a:r>
        </a:p>
        <a:p>
          <a:r>
            <a:rPr lang="pl-PL" sz="1050"/>
            <a:t>	&lt;P_14_3W&gt;&lt;/P_14_3W&gt;</a:t>
          </a:r>
        </a:p>
        <a:p>
          <a:r>
            <a:rPr lang="pl-PL" sz="1050"/>
            <a:t>	&lt;P_13_4&gt;&lt;/P_13_4&gt;</a:t>
          </a:r>
        </a:p>
        <a:p>
          <a:r>
            <a:rPr lang="pl-PL" sz="1050"/>
            <a:t>	&lt;P_14_4&gt;&lt;/P_14_4&gt;</a:t>
          </a:r>
        </a:p>
        <a:p>
          <a:r>
            <a:rPr lang="pl-PL" sz="1050"/>
            <a:t>	&lt;P_14_4W&gt;&lt;/P_14_4W&gt;</a:t>
          </a:r>
        </a:p>
        <a:p>
          <a:r>
            <a:rPr lang="pl-PL" sz="1050"/>
            <a:t>	&lt;P_13_5&gt;&lt;/P_13_5&gt;</a:t>
          </a:r>
        </a:p>
        <a:p>
          <a:r>
            <a:rPr lang="pl-PL" sz="1050"/>
            <a:t>	&lt;P_14_5&gt;&lt;/P_14_5&gt;</a:t>
          </a:r>
        </a:p>
        <a:p>
          <a:r>
            <a:rPr lang="pl-PL" sz="1050"/>
            <a:t>	&lt;P_13_6&gt;&lt;/P_13_6&gt;</a:t>
          </a:r>
        </a:p>
        <a:p>
          <a:r>
            <a:rPr lang="pl-PL" sz="1050"/>
            <a:t>	&lt;P_13_7&gt;&lt;/P_13_7&gt;</a:t>
          </a:r>
        </a:p>
        <a:p>
          <a:r>
            <a:rPr lang="pl-PL" sz="1050"/>
            <a:t>	&lt;P_15&gt;&lt;/P_15&gt;</a:t>
          </a:r>
        </a:p>
        <a:p>
          <a:r>
            <a:rPr lang="pl-PL" sz="1050"/>
            <a:t>	&lt;P_16&gt;&lt;/P_16&gt;</a:t>
          </a:r>
        </a:p>
        <a:p>
          <a:r>
            <a:rPr lang="pl-PL" sz="1050"/>
            <a:t>	&lt;P_17&gt;&lt;/P_17&gt;</a:t>
          </a:r>
        </a:p>
        <a:p>
          <a:r>
            <a:rPr lang="pl-PL" sz="1050"/>
            <a:t>	&lt;P_18&gt;&lt;/P_18&gt;</a:t>
          </a:r>
        </a:p>
        <a:p>
          <a:r>
            <a:rPr lang="pl-PL" sz="1050"/>
            <a:t>	&lt;P_18A&gt;&lt;/P_18A&gt; &lt;!--  nowe, obowiązkowe --&gt;</a:t>
          </a:r>
        </a:p>
        <a:p>
          <a:r>
            <a:rPr lang="pl-PL" sz="1050"/>
            <a:t>	&lt;P_19&gt;&lt;/P_19&gt;</a:t>
          </a:r>
        </a:p>
        <a:p>
          <a:r>
            <a:rPr lang="pl-PL" sz="1050"/>
            <a:t>	&lt;P_19A&gt;&lt;/P_19A&gt;</a:t>
          </a:r>
        </a:p>
        <a:p>
          <a:r>
            <a:rPr lang="pl-PL" sz="1050"/>
            <a:t>	&lt;P_19B&gt;&lt;/P_19B&gt;</a:t>
          </a:r>
        </a:p>
        <a:p>
          <a:r>
            <a:rPr lang="pl-PL" sz="1050"/>
            <a:t>	&lt;P_19C&gt;&lt;/P_19C&gt;</a:t>
          </a:r>
        </a:p>
        <a:p>
          <a:r>
            <a:rPr lang="pl-PL" sz="1050"/>
            <a:t>	&lt;P_20&gt;&lt;/P_20&gt;</a:t>
          </a:r>
        </a:p>
        <a:p>
          <a:r>
            <a:rPr lang="pl-PL" sz="1050"/>
            <a:t>	&lt;P_20A&gt;&lt;/P_20A&gt;</a:t>
          </a:r>
        </a:p>
        <a:p>
          <a:r>
            <a:rPr lang="pl-PL" sz="1050"/>
            <a:t>	&lt;P_20B&gt;&lt;/P_20B&gt;</a:t>
          </a:r>
        </a:p>
        <a:p>
          <a:r>
            <a:rPr lang="pl-PL" sz="1050"/>
            <a:t>	&lt;P_21&gt;&lt;/P_21&gt;</a:t>
          </a:r>
        </a:p>
        <a:p>
          <a:r>
            <a:rPr lang="pl-PL" sz="1050"/>
            <a:t>	&lt;P_21A&gt;&lt;/P_21A&gt;</a:t>
          </a:r>
        </a:p>
        <a:p>
          <a:r>
            <a:rPr lang="pl-PL" sz="1050"/>
            <a:t>	&lt;P_21B&gt;&lt;/P_21B&gt;</a:t>
          </a:r>
        </a:p>
        <a:p>
          <a:r>
            <a:rPr lang="pl-PL" sz="1050"/>
            <a:t>	&lt;P_21C&gt;&lt;/P_21C&gt;</a:t>
          </a:r>
        </a:p>
        <a:p>
          <a:r>
            <a:rPr lang="pl-PL" sz="1050"/>
            <a:t>	&lt;P_22&gt;&lt;/P_22&gt; &lt;!--  nowe, obowiązkowe --&gt;</a:t>
          </a:r>
        </a:p>
        <a:p>
          <a:r>
            <a:rPr lang="pl-PL" sz="1050"/>
            <a:t>	&lt;P_22A&gt;&lt;/P_22A&gt;</a:t>
          </a:r>
        </a:p>
        <a:p>
          <a:r>
            <a:rPr lang="pl-PL" sz="1050"/>
            <a:t>	&lt;P_22B&gt;&lt;/P_22B&gt;</a:t>
          </a:r>
        </a:p>
        <a:p>
          <a:r>
            <a:rPr lang="pl-PL" sz="1050"/>
            <a:t>	&lt;P_22C&gt;&lt;/P_22C&gt;</a:t>
          </a:r>
        </a:p>
        <a:p>
          <a:r>
            <a:rPr lang="pl-PL" sz="1050"/>
            <a:t>	&lt;P_23&gt;&lt;/P_23&gt;</a:t>
          </a:r>
        </a:p>
        <a:p>
          <a:r>
            <a:rPr lang="pl-PL" sz="1050"/>
            <a:t>	&lt;P_106E_2&gt;&lt;/P_106E_2&gt; </a:t>
          </a:r>
        </a:p>
        <a:p>
          <a:r>
            <a:rPr lang="pl-PL" sz="1050"/>
            <a:t>	&lt;P_106E_3&gt;&lt;/P_106E_3&gt; &lt;!-- teraz obowiązkowe --&gt;</a:t>
          </a:r>
        </a:p>
        <a:p>
          <a:r>
            <a:rPr lang="pl-PL" sz="1050"/>
            <a:t>	&lt;P_106E_3A&gt;&lt;/P_106E_3A&gt;</a:t>
          </a:r>
        </a:p>
        <a:p>
          <a:r>
            <a:rPr lang="pl-PL" sz="1050"/>
            <a:t>	&lt;RodzajFaktury&gt;&lt;/RodzajFaktury&gt;</a:t>
          </a:r>
        </a:p>
        <a:p>
          <a:r>
            <a:rPr lang="pl-PL" sz="1050"/>
            <a:t>	&lt;PrzyczynaKorekty&gt;&lt;/PrzyczynaKorekty&gt;</a:t>
          </a:r>
        </a:p>
        <a:p>
          <a:r>
            <a:rPr lang="pl-PL" sz="1050"/>
            <a:t>	&lt;NrFaKorygowanej&gt;&lt;/NrFaKorygowanej&gt;</a:t>
          </a:r>
        </a:p>
        <a:p>
          <a:r>
            <a:rPr lang="pl-PL" sz="1050"/>
            <a:t>	&lt;OkresFaKorygowanej&gt;&lt;/OkresFaKorygowanej&gt;</a:t>
          </a:r>
        </a:p>
        <a:p>
          <a:r>
            <a:rPr lang="pl-PL" sz="1050"/>
            <a:t>	&lt;NrFaZaliczkowej&gt;&lt;/NrFaZaliczkowej&gt; &lt;!-- nowe --&gt;</a:t>
          </a:r>
        </a:p>
        <a:p>
          <a:r>
            <a:rPr lang="pl-PL" sz="1050"/>
            <a:t>&lt;/Faktura&gt;</a:t>
          </a:r>
        </a:p>
        <a:p>
          <a:r>
            <a:rPr lang="pl-PL" sz="1050"/>
            <a:t>&lt;FakturaCtrl&gt;</a:t>
          </a:r>
        </a:p>
        <a:p>
          <a:r>
            <a:rPr lang="pl-PL" sz="1050"/>
            <a:t>	&lt;LiczbaFaktur&gt;&lt;/LiczbaFaktur&gt;</a:t>
          </a:r>
        </a:p>
        <a:p>
          <a:r>
            <a:rPr lang="pl-PL" sz="1050"/>
            <a:t>	&lt;WartoscFaktur&gt;&lt;/WartoscFaktur&gt;</a:t>
          </a:r>
        </a:p>
        <a:p>
          <a:r>
            <a:rPr lang="pl-PL" sz="1050"/>
            <a:t>&lt;/FakturaCtrl&gt;</a:t>
          </a:r>
        </a:p>
        <a:p>
          <a:r>
            <a:rPr lang="pl-PL" sz="1050"/>
            <a:t>&lt;FakturaWiersz&gt;</a:t>
          </a:r>
        </a:p>
        <a:p>
          <a:r>
            <a:rPr lang="pl-PL" sz="1050"/>
            <a:t>	&lt;P_2B&gt;&lt;/P_2B&gt;</a:t>
          </a:r>
        </a:p>
        <a:p>
          <a:r>
            <a:rPr lang="pl-PL" sz="1050"/>
            <a:t>	&lt;P_7&gt;&lt;/P_7&gt;</a:t>
          </a:r>
        </a:p>
        <a:p>
          <a:r>
            <a:rPr lang="pl-PL" sz="1050"/>
            <a:t>	&lt;P_8A&gt;&lt;/P_8A&gt;</a:t>
          </a:r>
        </a:p>
        <a:p>
          <a:r>
            <a:rPr lang="pl-PL" sz="1050"/>
            <a:t>	&lt;P_8B&gt;&lt;/P_8B&gt;</a:t>
          </a:r>
        </a:p>
        <a:p>
          <a:r>
            <a:rPr lang="pl-PL" sz="1050"/>
            <a:t>	&lt;P_9A&gt;&lt;/P_9A&gt;</a:t>
          </a:r>
        </a:p>
        <a:p>
          <a:r>
            <a:rPr lang="pl-PL" sz="1050"/>
            <a:t>	&lt;P_9B&gt;&lt;/P_9B&gt;</a:t>
          </a:r>
        </a:p>
        <a:p>
          <a:r>
            <a:rPr lang="pl-PL" sz="1050"/>
            <a:t>	&lt;P_10&gt;&lt;/P_10&gt;</a:t>
          </a:r>
        </a:p>
        <a:p>
          <a:r>
            <a:rPr lang="pl-PL" sz="1050"/>
            <a:t>	&lt;P_11&gt;&lt;/P_11&gt;</a:t>
          </a:r>
        </a:p>
        <a:p>
          <a:r>
            <a:rPr lang="pl-PL" sz="1050"/>
            <a:t>	&lt;P_11A&gt;&lt;/P_11A&gt;</a:t>
          </a:r>
        </a:p>
        <a:p>
          <a:r>
            <a:rPr lang="pl-PL" sz="1050"/>
            <a:t>	&lt;P_12&gt;&lt;/P_12&gt;</a:t>
          </a:r>
          <a:endParaRPr lang="en-US" sz="1050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&lt;P_12_XII&gt;&lt;/P_12_XII&gt;</a:t>
          </a:r>
          <a:endParaRPr lang="pl-PL" sz="1050"/>
        </a:p>
        <a:p>
          <a:r>
            <a:rPr lang="pl-PL" sz="1050"/>
            <a:t>&lt;/FakturaWiersz&gt;</a:t>
          </a:r>
        </a:p>
        <a:p>
          <a:r>
            <a:rPr lang="pl-PL" sz="1050"/>
            <a:t>&lt;FakturaWierszCtrl&gt;</a:t>
          </a:r>
        </a:p>
        <a:p>
          <a:r>
            <a:rPr lang="pl-PL" sz="1050"/>
            <a:t>	&lt;LiczbaWierszyFaktur&gt;&lt;/LiczbaWierszyFaktur&gt;</a:t>
          </a:r>
        </a:p>
        <a:p>
          <a:r>
            <a:rPr lang="pl-PL" sz="1050"/>
            <a:t>	&lt;WartoscWierszyFaktur&gt;&lt;/WartoscWierszyFaktur&gt;</a:t>
          </a:r>
        </a:p>
        <a:p>
          <a:r>
            <a:rPr lang="pl-PL" sz="1050"/>
            <a:t>&lt;/FakturaWierszCtrl&gt;</a:t>
          </a:r>
        </a:p>
        <a:p>
          <a:r>
            <a:rPr lang="pl-PL" sz="1050"/>
            <a:t>&lt;Zamowienie&gt;</a:t>
          </a:r>
        </a:p>
        <a:p>
          <a:r>
            <a:rPr lang="pl-PL" sz="1050"/>
            <a:t>	&lt;P_2AZ&gt;&lt;/P_2AZ&gt;</a:t>
          </a:r>
        </a:p>
        <a:p>
          <a:r>
            <a:rPr lang="pl-PL" sz="1050"/>
            <a:t>	&lt;WartoscZamowienia&gt;&lt;/WartoscZamowienia&gt;</a:t>
          </a:r>
        </a:p>
        <a:p>
          <a:r>
            <a:rPr lang="pl-PL" sz="1050"/>
            <a:t>	&lt;ZamowienieWiersz&gt;</a:t>
          </a:r>
        </a:p>
        <a:p>
          <a:r>
            <a:rPr lang="pl-PL" sz="1050"/>
            <a:t>		&lt;P_7Z&gt;&lt;/P_7Z&gt;</a:t>
          </a:r>
        </a:p>
        <a:p>
          <a:r>
            <a:rPr lang="pl-PL" sz="1050"/>
            <a:t>		&lt;P_8AZ&gt;&lt;/P_8AZ&gt;</a:t>
          </a:r>
        </a:p>
        <a:p>
          <a:r>
            <a:rPr lang="pl-PL" sz="1050"/>
            <a:t>		&lt;P_8BZ&gt;&lt;/P_8BZ&gt;</a:t>
          </a:r>
        </a:p>
        <a:p>
          <a:r>
            <a:rPr lang="pl-PL" sz="1050"/>
            <a:t>		&lt;P_9AZ&gt;&lt;/P_9AZ&gt;</a:t>
          </a:r>
        </a:p>
        <a:p>
          <a:r>
            <a:rPr lang="pl-PL" sz="1050"/>
            <a:t>		&lt;P_11NettoZ&gt;&lt;/P_11NettoZ&gt;</a:t>
          </a:r>
        </a:p>
        <a:p>
          <a:r>
            <a:rPr lang="pl-PL" sz="1050"/>
            <a:t>		&lt;P_11VatZ&gt;&lt;/P_11VatZ&gt;</a:t>
          </a:r>
        </a:p>
        <a:p>
          <a:r>
            <a:rPr lang="pl-PL" sz="1050"/>
            <a:t>		&lt;P_12Z&gt;&lt;/P_12Z&gt;</a:t>
          </a:r>
          <a:endParaRPr lang="en-US" sz="1050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&lt;P_12Z_XII&gt;22.00&lt;/P_12Z_XII&gt;</a:t>
          </a:r>
          <a:endParaRPr lang="pl-PL" sz="1050"/>
        </a:p>
        <a:p>
          <a:r>
            <a:rPr lang="pl-PL" sz="1050"/>
            <a:t>	&lt;/ZamowienieWiersz&gt;</a:t>
          </a:r>
        </a:p>
        <a:p>
          <a:r>
            <a:rPr lang="pl-PL" sz="1050"/>
            <a:t>&lt;/Zamowienie&gt;</a:t>
          </a:r>
        </a:p>
        <a:p>
          <a:r>
            <a:rPr lang="pl-PL" sz="1050"/>
            <a:t>&lt;ZamowienieCtrl&gt;</a:t>
          </a:r>
        </a:p>
        <a:p>
          <a:r>
            <a:rPr lang="pl-PL" sz="1050"/>
            <a:t>	&lt;LiczbaZamowien&gt;&lt;/LiczbaZamowien&gt;</a:t>
          </a:r>
        </a:p>
        <a:p>
          <a:r>
            <a:rPr lang="pl-PL" sz="1050"/>
            <a:t>	&lt;WartoscZamowien&gt;&lt;/WartoscZamowien&gt;</a:t>
          </a:r>
        </a:p>
        <a:p>
          <a:r>
            <a:rPr lang="pl-PL" sz="1050"/>
            <a:t>&lt;/ZamowienieCtrl&gt;</a:t>
          </a:r>
        </a:p>
        <a:p>
          <a:r>
            <a:rPr lang="pl-PL" sz="1050"/>
            <a:t>&lt;/JPK&gt;</a:t>
          </a:r>
        </a:p>
      </xdr:txBody>
    </xdr:sp>
    <xdr:clientData/>
  </xdr:twoCellAnchor>
  <xdr:twoCellAnchor>
    <xdr:from>
      <xdr:col>14</xdr:col>
      <xdr:colOff>9525</xdr:colOff>
      <xdr:row>30</xdr:row>
      <xdr:rowOff>9525</xdr:rowOff>
    </xdr:from>
    <xdr:to>
      <xdr:col>17</xdr:col>
      <xdr:colOff>1543051</xdr:colOff>
      <xdr:row>75</xdr:row>
      <xdr:rowOff>171450</xdr:rowOff>
    </xdr:to>
    <xdr:sp macro="" textlink="">
      <xdr:nvSpPr>
        <xdr:cNvPr id="3" name="Licencj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543925" y="6391275"/>
          <a:ext cx="4914901" cy="873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Umowa Licencyjna skoroszytu Microsoft Excel do obsługi plików {JPK} </a:t>
          </a:r>
        </a:p>
        <a:p>
          <a:endParaRPr lang="pl-PL" sz="1050"/>
        </a:p>
        <a:p>
          <a:r>
            <a:rPr lang="pl-PL" sz="1050"/>
            <a:t>Niniejsza umowa licencyjna na użytkowanie skoroszytu {JPK} określa prawne porozumienie pomiędzy użytkownikiem skoroszytu ("Licencjobiorcą") i jego producentem, firmą ZigZak Witold Jaworski ("Licencjodawcą").</a:t>
          </a:r>
        </a:p>
        <a:p>
          <a:endParaRPr lang="pl-PL" sz="1050"/>
        </a:p>
        <a:p>
          <a:r>
            <a:rPr lang="pl-PL" sz="1050"/>
            <a:t>§1</a:t>
          </a:r>
        </a:p>
        <a:p>
          <a:r>
            <a:rPr lang="pl-PL" sz="1050"/>
            <a:t> 	Licencjodawca oświadcza, że skoroszyt {JPK} jest samodzielnym i oryginalnym utworem w rozumieniu przepisów ustawy o prawie autorskim i prawach pokrewnych oraz nie narusza praw własności intelektualnej osób trzecich. Prawa autorskie do skoroszytu {JPK} zwanego dalej Produktem przysługują Licencjodawcy, którym jest firma ZigZak  Witold Jaworski, ul. Magnoliowa 12, 62-052 Komorniki. </a:t>
          </a:r>
        </a:p>
        <a:p>
          <a:endParaRPr lang="pl-PL" sz="1050"/>
        </a:p>
        <a:p>
          <a:r>
            <a:rPr lang="pl-PL" sz="1050"/>
            <a:t>§2</a:t>
          </a:r>
        </a:p>
        <a:p>
          <a:r>
            <a:rPr lang="pl-PL" sz="1050"/>
            <a:t>	a) Licencjodawca udziela Licencjobiorcy {Okres} niewyłącznej licencji na używanie Produktu.</a:t>
          </a:r>
        </a:p>
        <a:p>
          <a:r>
            <a:rPr lang="pl-PL" sz="1050"/>
            <a:t>	b) Licencja dopuszcza wykorzystywanie Produktu w przedsiębiorstwie Użytkownika lub wszystkich przedsiębiorstwach wchodzących w skład grupy kapitałowej Użytkownika bez żadnych ograniczeń związanych z liczbą stanowisk lub liczbą jednocześnie używanych kopii skoroszytu. </a:t>
          </a:r>
        </a:p>
        <a:p>
          <a:r>
            <a:rPr lang="pl-PL" sz="1050"/>
            <a:t>	c) Licencja nie obejmuje prawa do: rozprowadzania, wypożyczania, oraz udzielania sublicencji osobom trzecim. Nie obejmuje także prawa do modyfikowania kodu programu zawartego w skoroszycie (w tym dekompilacji) lub innych form przekazywania zawartego w nim oprogramowania osobom trzecim bez pisemnej zgody Licencjodawcy.</a:t>
          </a:r>
        </a:p>
        <a:p>
          <a:endParaRPr lang="pl-PL" sz="1050"/>
        </a:p>
        <a:p>
          <a:r>
            <a:rPr lang="pl-PL" sz="1050"/>
            <a:t>§3</a:t>
          </a:r>
        </a:p>
        <a:p>
          <a:r>
            <a:rPr lang="pl-PL" sz="1050"/>
            <a:t>	Produkt służy do tworzenia Jednolitych Plików Kontrolnych (w formacie {JPK}) wg specyfikacji Ministerstwa Finansów. Opcjonalnie dostępna jest także funkcja wczytywania plików {JPK}. W przypadku wystąpienia błędu w działaniu produktu w okresie obowiązywania Ograniczonej Gwarancji Licencjodawca podejmie się jego naprawy. </a:t>
          </a:r>
        </a:p>
        <a:p>
          <a:endParaRPr lang="pl-PL" sz="1050"/>
        </a:p>
        <a:p>
          <a:r>
            <a:rPr lang="pl-PL" sz="1050"/>
            <a:t>§4</a:t>
          </a:r>
        </a:p>
        <a:p>
          <a:r>
            <a:rPr lang="pl-PL" sz="1050"/>
            <a:t>	Licencjobiorcy przysługuje Ograniczona Gwarancja na okres 30 dni od daty przekazania produktu, lub dłuższy, w przypadku wykupienia odpowiedniego pakietu wsparcia. Gwarancja obejmuje udzielenie wsparcia związanego z obsługą Produktu w odpowiedzi na zgłoszenia wysłane na adres email pomocy technicznej. W przypadku wykupienia dłuższego okresu wsparcia Licencjobiorcy przysługuje także prawo do otrzymywania bezpłatnych aktualizacji skoroszytu przez ustaloną liczbę miesięcy. Licencjodawca ma prawo do odmówienia udzielenia pomocy, gdy Licencjobiorca ingerował w strukturę skoroszytu w sposób nie opisany w instrukcji obsługi.</a:t>
          </a:r>
        </a:p>
        <a:p>
          <a:endParaRPr lang="pl-PL" sz="1050"/>
        </a:p>
        <a:p>
          <a:r>
            <a:rPr lang="pl-PL" sz="1050"/>
            <a:t>§5</a:t>
          </a:r>
        </a:p>
        <a:p>
          <a:r>
            <a:rPr lang="pl-PL" sz="1050"/>
            <a:t>	Całkowita odpowiedzialność Licencjodawcy za wszelkie szkody powstałe w związku z, bądź wynikające z użycia Produktu jest ograniczona do wysokości zapłaty uiszczonej za niniejszą licencję.</a:t>
          </a:r>
        </a:p>
        <a:p>
          <a:endParaRPr lang="pl-PL" sz="1050"/>
        </a:p>
        <a:p>
          <a:r>
            <a:rPr lang="pl-PL" sz="1050"/>
            <a:t>§6</a:t>
          </a:r>
        </a:p>
        <a:p>
          <a:r>
            <a:rPr lang="pl-PL" sz="1050"/>
            <a:t>	Zapłata za {JPK} powinna wpłynąć na konto bankowe ZigZak Witold Jaworski: ING Bank Śląski, 41 1050 1520 1000 0097 0011 1348. Dokonując zapłaty za licencję, Licencjobiorca akceptuje warunki niniejszej umowy. </a:t>
          </a:r>
        </a:p>
      </xdr:txBody>
    </xdr:sp>
    <xdr:clientData/>
  </xdr:twoCellAnchor>
  <xdr:twoCellAnchor>
    <xdr:from>
      <xdr:col>14</xdr:col>
      <xdr:colOff>38100</xdr:colOff>
      <xdr:row>79</xdr:row>
      <xdr:rowOff>47624</xdr:rowOff>
    </xdr:from>
    <xdr:to>
      <xdr:col>19</xdr:col>
      <xdr:colOff>2619376</xdr:colOff>
      <xdr:row>85</xdr:row>
      <xdr:rowOff>133349</xdr:rowOff>
    </xdr:to>
    <xdr:sp macro="" textlink="">
      <xdr:nvSpPr>
        <xdr:cNvPr id="4" name="Warunki" hidden="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572500" y="15763874"/>
          <a:ext cx="10334626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
&lt;Grupa&gt;
   &lt;exp&gt;45383&lt;/exp&gt;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
&lt;/Grupa&gt;</a:t>
          </a:r>
          <a:endParaRPr lang="pl-PL" sz="1050">
            <a:effectLst/>
          </a:endParaRPr>
        </a:p>
      </xdr:txBody>
    </xdr:sp>
    <xdr:clientData/>
  </xdr:twoCellAnchor>
  <xdr:twoCellAnchor>
    <xdr:from>
      <xdr:col>6</xdr:col>
      <xdr:colOff>38101</xdr:colOff>
      <xdr:row>116</xdr:row>
      <xdr:rowOff>133350</xdr:rowOff>
    </xdr:from>
    <xdr:to>
      <xdr:col>16</xdr:col>
      <xdr:colOff>104776</xdr:colOff>
      <xdr:row>123</xdr:row>
      <xdr:rowOff>38100</xdr:rowOff>
    </xdr:to>
    <xdr:sp macro="" textlink="">
      <xdr:nvSpPr>
        <xdr:cNvPr id="5" name="KodyCechyKrajow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95701" y="21593175"/>
          <a:ext cx="72771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xmlns:kck="http://crd.gov.pl/xml/schematy/dziedzinowe/mf/2013/05/23/eD/KodyCECHKRAJOW/" xmlns:xsd="http://www.w3.org/2001/XMLSchema" targetNamespace="http://crd.gov.pl/xml/schematy/dziedzinowe/mf/2013/05/23/eD/KodyCECHKRAJOW/" elementFormDefault="qualified" attributeFormDefault="unqualified"&gt;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name="CountryCode_Type"&gt;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&lt;xsd:union memberTypes="kck:CountryCodeExMS_Type kck:MSCountryCode_Type"/&gt;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  ISO 3166 alpha 2 Country Code --&gt;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name="CountryCodeExMS_Type"&gt;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country code from the ISO 3166 two-byte alpha version for the state in which the party concerned is a resident. Omit this only if  no data is available.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This list excludes Member States of the European Union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entries must not be used: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AN --  NETHERLANDS ANTILLES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AF --  AFGHANISTAN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AX --  ÅLAND ISLANDS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AL --  ALBANIA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DZ --  ALGERIA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AS --  AMERICAN SAMOA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AD --  ANDORRA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AO --  ANGOLA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AI --  ANGUILLA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AQ --  ANTARCTICA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AG --  ANTIGUA AND BARBUDA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AR --  ARGENTINA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AM --  ARMENIA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AW --  ARUBA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AU --  AUSTRALIA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AZ --  AZERBAIJAN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BS --  BAHAMAS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BH --  BAHRAIN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BD --  BANGLADESH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BB --  BARBADOS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BY --  BELARUS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BZ --  BELIZE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BJ --  BENIN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BM --  BERMUDA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BT --  BHUTAN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BO --  BOLIVIA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BA --  BOSNIA AND HERZEGOVINA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BW --  BOTSWANA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BV --  BOUVET ISLAND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BR --  BRAZIL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IO --  BRITISH INDIAN OCEAN TERRITORY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BN --  BRUNEI DARUSSALAM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BF --  BURKINA FASO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BI --  BURUNDI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KH --  CAMBODIA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CM --  CAMEROON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CA --  CANADA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CV --  CAPE VERDE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KY --  CAYMAN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CF --  CENTRAL AFRICAN REPUBLIC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TD --  CHAD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CL --  CHILE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CN --  CHINA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CX --  CHRISTMAS ISLAND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CC --  COCOS (KEELING)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CO --  COLOMBIA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KM --  COMOROS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CG --  CONGO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CD --  CONGO, THE DEMOCRATIC REPUBLIC OF THE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CK --  COOK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CR --  COSTA RICA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CI --  COTE D'IVOIRE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CU --  CUBA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DJ --  DJIBOUTI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DM --  DOMINICA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DO --  DOMINICAN REPUBLIC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EC --  ECUADOR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EG --  EGYPT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SV --  EL SALVADOR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GQ --  EQUATORIAL GUINEA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ER --  ERITREA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ET --  ETHIOPIA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FK --  FALKLAND ISLANDS (MALVINAS)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FO --  FAROE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FJ --  FIJI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GF --  FRENCH GUIANA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PF --  FRENCH POLYNESIA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TF --  FRENCH SOUTHERN TERRITORIES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GA --  GABON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GM --  GAMBIA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GE --  GEORGIA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GH --  GHANA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GI --  GIBRALTAR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GL --  GREENLAND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GD --  GRENADA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GP --  GUADELOUPE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GU --  GUAM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GT --  GUATEMALA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GG --  GUERNSEY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GN --  GUINEA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GW --  GUINEA-BISSAU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GY --  GUYANA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HT --  HAITI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HM --  HEARD ISLAND AND MCDONALD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VA --  HOLY SEE (VATICAN CITY STATE)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HN --  HONDURAS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HK --  HONG KONG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IS --  ICELAND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 --  INDIA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ID --  INDONESIA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IR --  IRAN, ISLAMIC REPUBLIC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IQ --  IRAQ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IM --  ISLE OF MAN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IL --  ISRAEL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JM --  JAMAICA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JP --  JAPAN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JE --	 JERSEY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JO --  JORDAN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KZ --  KAZAKHSTAN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KE --  KENYA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KI --  KIRIBATI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KP --  KOREA, DEMOCRATIC PEOPLE'S REPUBLIC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KR --  KOREA, REPUBLIC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KW --  KUWAIT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KG --  KYRGYZSTAN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LA --  LAO PEOPLE'S DEMOCRATIC REPUBLIC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LB --  LEBANON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LS --  LESOTHO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LR --  LIBERIA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LY --  LIBYAN ARAB JAMAHIRIYA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LI --  LIECHTENSTEIN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MO --  MACAO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MK --  MACEDONIA, THE FORMER YUGOSLAV REPUBLIC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MG --  MADAGASCAR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MW --  MALAWI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MY --  MALAYSIA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MV --  MALDIVES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ML --  MALI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MH --  MARSHALL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MQ --  MARTINIQUE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MR --  MAURITANIA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MU --  MAURITIUS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YT --  MAYOTTE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MX --  MEXICO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FM --  MICRONESIA, FEDERATED STATES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MD --  MOLDOVA, REPUBLIC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MN --  MONGOLIA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ME --  MONTENEGRO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MS --  MONTSERRAT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MA --  MOROCCO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MZ --  MOZAMBIQUE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MM --  MYANMAR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NA --  NAMIBIA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NR --  NAURU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NP --  NEPAL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AN --  NETHERLANDS ANTILLES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NC --  NEW CALEDONIA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NZ --  NEW ZEALAND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NI --  NICARAGUA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NE --  NIGER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NG --  NIGERIA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NU --  NIUE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NF --  NORFOLK ISLAND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MP --  NORTHERN MARIANA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NO --  NORWAY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OM --  OMAN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PK --  PAKISTAN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PW --  PALAU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PS --  PALESTINIAN TERRITORY, OCCUPIED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PA --  PANAMA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PG --  PAPUA NEW GUINEA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PY --  PARAGUAY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PE --  PERU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PH --  PHILIPPINES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PN --  PITCAIRN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PR --  PUERTO RICO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QA --  QATAR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RE --  REUNION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RU --  RUSSIAN FEDERATION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RW --  RWANDA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BL --  SAINT BARTHÉLEMY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SH --  SAINT HELENA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KN --  SAINT KITTS AND NEVIS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LC --  SAINT LUCIA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MF --  SAINT MARTIN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PM --  SAINT PIERRE AND MIQUELON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VC --  SAINT VINCENT AND THE GRENADINES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WS --  SAMOA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SM --  SAN MARINO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ST --  SAO TOME AND PRINCIPE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SA --  SAUDI ARABIA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SN --  SENEGAL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RS --  SERBIA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SC --  SEYCHELLES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SL --  SIERRA LEONE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SG --  SINGAPORE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SB --  SOLOMON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SO --  SOMALIA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ZA --  SOUTH AFRICA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GS --  SOUTH GEORGIA AND THE SOUTH SANDWICH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LK --  SRI LANKA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SD --  SUDAN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SR --  SURINAME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SJ --  SVALBARD AND JAN MAYEN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SZ --  SWAZILAND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CH --  SWITZERLAND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SY --  SYRIAN ARAB REPUBLIC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TW --  TAIWAN, PROVINCE OF CHINA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TJ --  TAJIKISTAN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TZ --  TANZANIA, UNITED REPUBLIC OF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TH --  THAILAND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TL --  TIMOR-LESTE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TG --  TOGO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TK --  TOKELAU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TO --  TONGA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TT --  TRINIDAD AND TOBAGO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TN --  TUNISIA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TR --  TURKEY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TM --  TURKMENISTAN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TC --  TURKS AND CAICOS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TV --  TUVALU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UG --  UGANDA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UA --  UKRAINE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AE --  UNITED ARAB EMIRATES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US --  UNITED STATES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UM --  UNITED STATES MINOR OUTLYING ISLANDS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UY --  URUGUAY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UZ --  UZBEKISTAN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VU --  VANUATU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VE --  VENEZUELA, BOLIVARIAN REPUBLIC OF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VN --  VIET NAM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VG --  VIRGIN ISLANDS, BRITISH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VI --  VIRGIN ISLANDS, U.S.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WF --  WALLIS AND FUTUNA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EH --  WESTERN SAHARA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YE --  YEMEN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ZM --  ZAMBIA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ZW --  ZIMBABWE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CW --  CURACAO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NM --  SAINT MARTIN (DUTCH PART) - invalidated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SX --  SAINT MARTIN (DUTCH PART)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BQ --  BONAIRE, SAINT EUSTATIUS AND SABA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value="AX"/&gt;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value="AQ"/&gt;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value="BJ"/&gt;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value="CX"/&gt;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value="DJ"/&gt;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value="GQ"/&gt;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value="FJ"/&gt;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value="IQ"/&gt;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value="MQ"/&gt;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value="YT"/&gt;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value="MX"/&gt;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value="OM"/&gt;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value="QA"/&gt;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value="WS"/&gt;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value="SJ"/&gt;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value="TJ"/&gt;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value="WF"/&gt;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value="YE"/&gt;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value="SX"/&gt;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value="BQ"/&gt;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name="MSCountryCode_Type"&gt;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country code from the ISO 3166 two-byte alpha version for the state in which the party concerned is a resident. Omit this only if  no data is available.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This list includes only Member States of the European Union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AT --  AUSTRIA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BE --  BELGIUM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BG --  BULGARIA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HR --  CROATIA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CY --  CYPRUS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CZ --  CZECH REPUBLIC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DK --  DENMARK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EE --  ESTONIA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FI --  FINLAND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FR --  FRANCE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DE --  GERMANY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EL --  GREECE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HU --  HUNGARY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IE --  IRELAND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IT --  ITALY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LV --  LATVIA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LT --  LITHUANIA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LU --  LUXEMBOURG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MT --  MALTA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NL --  NETHERLANDS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PL --  POLAND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PT --  PORTUGAL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RO --  ROMANIA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SK --  SLOVAKIA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SI --  SLOVENIA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ES --  SPAIN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SE --  SWEDEN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GB --  UNITED KINGDOM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IC --  CANARY ISLANDS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XI --  CEUTA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XJ --  MELILLA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MC --  MONACO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value="XI"/&gt;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value="XJ"/&gt;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  ISO 4217 alpha 3 Currency Code --&gt;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name="currCode_Type"&gt;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currency code from the ISO 4217 three-byte alpha version for the currency in which a monetary amount is expressed.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AED United Arab Emirates, Dirhams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AFN Afghanistan, Afghanis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Albania, Leke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AMD Armenia, Drams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 Netherlands Antilles, Guilders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AOA Angola, Kwanza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ARS Argentina,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 Australia,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AWG Aruba, Guilders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AZN Azerbaijan, Manats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BAM Bosnia and Herzegovina, Convertible Marka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BBD Barbados,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BDT Bangladesh, Taka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BGN Bulgaria, Leva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BHD Bahrain,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BIF Burundi,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BMD Bermuda,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BND Brunei Darussalam,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BOB Bolivia, Bolivianos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BOV Bolivia, Mvdol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BRL Brazil, Brazil Real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BSD Bahamas,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BTN Bhutan, Ngultrum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BWP Botswana, Pulas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BYR Belarus, Rubles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BZD Belize,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 Canada,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CDF Congo/Kinshasa, Congolese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CHF Switzerland,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CLF Chile, Unidades de fomento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CLP Chile,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CNY China, Yuan Renminbi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 Colombia,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 Colombia, Unidad de Valor Real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CRC Costa Rica, Colones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CUC Cuba, Convertible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CUP Cuba,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CVE Cape Verde, Escudos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CZK Czech Republic, Koruny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DJF Djibouti,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Denmark, Kroner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DOP Dominican Republic,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DZD Algeria, Algeria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EEK Estonia, Krooni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EGP Egypt,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ERN Eritrea, Nakfa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ETB Ethiopia, Birr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 Euro Member Countries, Euro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FJD Fiji,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FKP Falkland Islands (Malvinas),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GBP United Kingdom,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 Georgia, Lari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GHS Ghana, Cedis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GIP Gibraltar,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GMD Gambia, Dalasi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GNF Guinea,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GTQ Guatemala, Quetzales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GWP Guinea-Bissau Peso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GYD Guyana,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HKD Hong Kong,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HNL Honduras, Lempiras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HRK Croatia, Kuna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HTG Haiti, Gourdes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HUF Hungary, Forint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IDR Indonesia, Rupiahs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ILS Israel, New Shekels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INR India, Rupees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IQD Iraq,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 Iran, Rials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ISK Iceland, Kronur 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JMD Jamaica,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JOD Jordan,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JPY Japan, Yen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 Kenya, Shillings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KGS Kyrgyzstan, Soms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KHR Cambodia, Riels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KMF Comoros,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KPW Korea (North), Won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KRW Korea (South), Won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KWD Kuwait,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KYD Cayman Islands,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KZT Kazakstan, Tenge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LAK Laos, Kips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LBP Lebanon,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LKR Sri Lanka, Rupees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LRD Liberia,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LSL Lesotho, Maloti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LTL Lithuania, Litai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LVL Latvia, Lati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LYD Libya,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MAD Morocco, Dirhams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MDL Moldova, Lei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MGA Madagascar, Malagasy Ariary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MKD Macedonia, Denars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MMK Myanmar (Burma), Kyats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MNT Mongolia, Tugriks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MOP Macau, Patacas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MRO Mauritania, Ouguiyas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MTL Malta, Liri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MUR Mauritius, Rupees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MVR Maldives (Maldive Islands), Rufiyaa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MWK Malawi, Kwachas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MXN Mexico,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MXV Mexico, Mexican Unidad de Inversion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MYR Malaysia, Ringgits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MZN Mozambique, Meticais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NAD Namibia,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NGN Nigeria, Nairas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NIO Nicaragua, Gold Cordobas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 Norway, Krone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NPR Nepal, Nepal Rupees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NZD New Zealand,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OMR Oman, Rials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PAB Panama, Balboa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 Peru, Nuevos Soles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PGK Papua New Guinea, Kina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PHP Philippines,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PKR Pakistan, Rupees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PLN Poland, Zlotych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PYG Paraguay, Guarani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QAR Qatar, Rials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RON Romania, New Lei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RSD Serbian Dinar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RUB Russia, Rubles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RWF Rwanda, Rwanda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 Saudi Arabia, Riyals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SBD Solomon Islands,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SCR Seychelles, Rupees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SDG Sudan,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 Sweden, Kronor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SGD Singapore,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SHP Saint Helena,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SLL Sierra Leone, Leones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 Somalia, Shillings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SRD Suriname, Dollar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STD São Tome and Principe, Dobras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SVC El Salvador, Colones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SYP Syria,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SZL Swaziland, Emalangeni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THB Thailand, Baht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TJS Tajikistan, Somoni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TMT Turkmenistan, Manats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TND Tunisia, Dinars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Tonga, Pa'anga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TRY Turkey, Liras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TTD Trinidad and Tobago,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TWD Taiwan, New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TZS Tanzania, Shillings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UAH Ukraine, Hryvnia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UGX Uganda, Shillings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 United States of America,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UYU Uruguay, Pesos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UZS Uzbekistan, Sums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VEF Venezuela, Bolivares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VND Viet Nam, Dong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VUV Vanuatu, Vatu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WST Samoa, Tala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XAF Communauté Financière Africaine BEAC,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XCD East Caribbean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XOF Communauté Financière Africaine BCEAO,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XPD Palladium Ounces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XPF Comptoirs Français du Pacifique Francs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YER Yemen, Rials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ZAR South Africa, Rand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ZMK Zambia, Kwacha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ZWL Zimbabwe, Zimbabwe Dollars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value="AED"/&gt;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value="AFN"/&gt;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value="ALL"/&gt;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value="AMD"/&gt;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value="ANG"/&gt;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value="AOA"/&gt;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value="ARS"/&gt;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value="AUD"/&gt;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value="AWG"/&gt;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value="AZN"/&gt;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value="BAM"/&gt;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value="BBD"/&gt;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value="BDT"/&gt;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value="BHD"/&gt;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value="BIF"/&gt;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value="BMD"/&gt;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value="BND"/&gt;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value="BOB"/&gt;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value="BOV"/&gt;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value="BRL"/&gt;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value="BSD"/&gt;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value="BTN"/&gt;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value="BWP"/&gt;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value="BYR"/&gt;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value="BZD"/&gt;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value="CAD"/&gt;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value="CDF"/&gt;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value="CHF"/&gt;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value="CLF"/&gt;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value="CLP"/&gt;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value="CNY"/&gt;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value="COP"/&gt;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value="COU"/&gt;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value="CRC"/&gt;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value="CUC"/&gt;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value="CUP"/&gt;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value="CVE"/&gt;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value="DJF"/&gt;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value="DOP"/&gt;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value="DZD"/&gt;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value="EGP"/&gt;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value="ERN"/&gt;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value="ETB"/&gt;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value="EUR"/&gt;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value="FJD"/&gt;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value="FKP"/&gt;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value="GEL"/&gt;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value="GHS"/&gt;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value="GIP"/&gt;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value="GMD"/&gt;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value="GNF"/&gt;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value="GTQ"/&gt;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value="GWP"/&gt;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value="GYD"/&gt;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value="HKD"/&gt;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value="HNL"/&gt;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value="HTG"/&gt;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value="IDR"/&gt;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value="ILS"/&gt;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value="INR"/&gt;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value="IQD"/&gt;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value="IRR"/&gt;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value="ISK"/&gt;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value="JMD"/&gt;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value="JOD"/&gt;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value="JPY"/&gt;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value="KES"/&gt;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value="KGS"/&gt;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value="KHR"/&gt;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value="KMF"/&gt;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value="KPW"/&gt;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value="KRW"/&gt;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value="KWD"/&gt;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value="KYD"/&gt;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value="KZT"/&gt;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value="LAK"/&gt;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value="LBP"/&gt;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value="LKR"/&gt;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value="LRD"/&gt;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value="LSL"/&gt;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value="LYD"/&gt;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value="MAD"/&gt;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value="MDL"/&gt;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value="MGA"/&gt;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value="MKD"/&gt;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value="MMK"/&gt;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value="MNT"/&gt;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value="MOP"/&gt;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value="MRO"/&gt;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value="MUR"/&gt;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value="MVR"/&gt;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value="MWK"/&gt;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value="MXN"/&gt;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value="MXV"/&gt;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value="MYR"/&gt;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value="MZN"/&gt;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value="NAD"/&gt;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value="NGN"/&gt;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value="NIO"/&gt;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value="NOK"/&gt;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value="NPR"/&gt;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value="NZD"/&gt;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value="OMR"/&gt;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value="PAB"/&gt;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value="PEN"/&gt;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value="PGK"/&gt;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value="PHP"/&gt;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value="PKR"/&gt;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value="PYG"/&gt;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value="QAR"/&gt;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value="RSD"/&gt;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value="RUB"/&gt;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value="RWF"/&gt;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value="SAR"/&gt;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value="SBD"/&gt;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value="SCR"/&gt;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value="SDG"/&gt;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value="SGD"/&gt;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value="SHP"/&gt;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value="SLL"/&gt;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value="SOS"/&gt;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value="SRD"/&gt;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value="STD"/&gt;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value="SVC"/&gt;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value="SYP"/&gt;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value="SZL"/&gt;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value="THB"/&gt;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value="TJS"/&gt;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value="TMT"/&gt;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value="TND"/&gt;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value="TOP"/&gt;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value="TRY"/&gt;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value="TTD"/&gt;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value="TVD"/&gt;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value="TWD"/&gt;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value="TZS"/&gt;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value="UAH"/&gt;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value="UGX"/&gt;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value="USD"/&gt;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value="UYU"/&gt;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value="UZS"/&gt;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value="VEF"/&gt;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value="VND"/&gt;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value="VUV"/&gt;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value="WST"/&gt;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value="XAF"/&gt;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value="XCD"/&gt;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value="XOF"/&gt;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value="XPD"/&gt;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value="XPF"/&gt;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value="YER"/&gt;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value="ZAR"/&gt;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value="ZMK"/&gt;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value="ZWL"/&gt;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name="MSCurrCode_Type"&gt;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currency code from the ISO 4217 three-byte alpha version for the currency in which a monetary amount is expressed. Currency codes are limited to those of Member States.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BGN Bulgaria, Leva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CZK Czech Republic, Koruny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Denmark, Kroner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EEK Estonia, Krooni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 Euro Member Countries, Euro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GBP United Kingdom,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HRK Croatia, Kuna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HUF Hungary, Forint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LTL Lithuania, Litai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LVL Latvia, Lati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PLN Poland, Zlotych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RON Romania, New Lei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 Sweden, Kronor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value="EUR"/&gt;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name="MSCurrCodeExPLN_Type"&gt;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currency code from the ISO 4217 three-byte alpha version for the currency in which a monetary amount is expressed. Currency codes are limited to those of Member States.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BGN Bulgaria, Leva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CZK Czech Republic, Koruny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Denmark, Kroner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EEK Estonia, Krooni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 Euro Member Countries, Euro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GBP United Kingdom, Pounds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HRK Croatia, Kuna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HUF Hungary, Forint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LTL Lithuania, Litai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LVL Latvia, Lati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RON Romania, New Lei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 Sweden, Kronor 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value="EUR"/&gt;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value="GBP"/&gt;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value="HUF"/&gt;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value="LVL"/&gt;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value="RON"/&gt;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value="SEK"/&gt;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name="EULanguageCode_Type"&gt;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 The list of official languages of the EU.&lt;/xsd:documentation&gt;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&lt;xsd:documentation&gt;Bulgarian&lt;/xsd:documentation&gt;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&lt;xsd:documentation&gt;Czech&lt;/xsd:documentation&gt;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&lt;xsd:documentation&gt;Danish&lt;/xsd:documentation&gt;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&lt;xsd:documentation&gt;German&lt;/xsd:documentation&gt;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&lt;xsd:documentation&gt;Greek&lt;/xsd:documentation&gt;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&lt;xsd:documentation&gt;English&lt;/xsd:documentation&gt;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&lt;xsd:documentation&gt;Spanish&lt;/xsd:documentation&gt;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&lt;xsd:documentation&gt;Estonian&lt;/xsd:documentation&gt;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&lt;xsd:documentation&gt;Finnish&lt;/xsd:documentation&gt;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&lt;xsd:documentation&gt;French&lt;/xsd:documentation&gt;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&lt;xsd:documentation&gt;Irish&lt;/xsd:documentation&gt;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&lt;xsd:documentation&gt;Croatian&lt;/xsd:documentation&gt;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&lt;xsd:documentation&gt;Hungarian&lt;/xsd:documentation&gt;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&lt;xsd:documentation&gt;Italian&lt;/xsd:documentation&gt;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&lt;xsd:documentation&gt;Lithuanian&lt;/xsd:documentation&gt;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&lt;xsd:documentation&gt;Latvian&lt;/xsd:documentation&gt;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&lt;xsd:documentation&gt;Maltese&lt;/xsd:documentation&gt;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&lt;xsd:documentation&gt;Dutch&lt;/xsd:documentation&gt;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&lt;xsd:documentation&gt;Polish&lt;/xsd:documentation&gt;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&lt;xsd:documentation&gt;Portuguese&lt;/xsd:documentation&gt;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&lt;xsd:documentation&gt;Romanian&lt;/xsd:documentation&gt;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&lt;xsd:documentation&gt;Slovak 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&lt;xsd:documentation&gt;Slovenian 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&lt;xsd:documentation&gt;Swedish&lt;/xsd:documentation&gt;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&lt;xsd:documentation&gt;Turkish&lt;/xsd:documentation&gt;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  <a:endParaRPr lang="pl-PL">
            <a:effectLst/>
          </a:endParaRPr>
        </a:p>
      </xdr:txBody>
    </xdr:sp>
    <xdr:clientData/>
  </xdr:twoCellAnchor>
  <xdr:twoCellAnchor>
    <xdr:from>
      <xdr:col>6</xdr:col>
      <xdr:colOff>28575</xdr:colOff>
      <xdr:row>123</xdr:row>
      <xdr:rowOff>171450</xdr:rowOff>
    </xdr:from>
    <xdr:to>
      <xdr:col>16</xdr:col>
      <xdr:colOff>95251</xdr:colOff>
      <xdr:row>130</xdr:row>
      <xdr:rowOff>76200</xdr:rowOff>
    </xdr:to>
    <xdr:sp macro="" textlink="">
      <xdr:nvSpPr>
        <xdr:cNvPr id="6" name="KodyKrajow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686175" y="22964775"/>
          <a:ext cx="7277101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xmlns:etd="http://crd.gov.pl/xml/schematy/dziedzinowe/mf/2018/08/24/eD/DefinicjeTypy/" 	xmlns:xsd="http://www.w3.org/2001/XMLSchema" 	targetNamespace="http://crd.gov.pl/xml/schematy/dziedzinowe/mf/2018/08/24/eD/DefinicjeTypy/" 	elementFormDefault="qualified" attributeFormDefault="unqualified" version="1.0" xml:lang="pl"&gt;	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&lt;xsd:simpleType name="TKodKraju"&gt;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&lt;xsd:restriction base="xsd:normalizedString"&gt;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value="AX"&gt;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value="AQ"&gt;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value="BB"&gt;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value="BJ"&gt;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value="XC"&gt;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value="DJ"&gt;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value="FJ"&gt;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value="GP"&gt;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value="GQ"&gt;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value="IQ"&gt;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value="JP"&gt;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value="YE"&gt;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value="QA"&gt;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value="KP"&gt;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value="XK"&gt;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value="LB"&gt;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value="YT"&gt;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value="MP"&gt;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value="MQ"&gt;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value="MX"&gt;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value="XL"&gt;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value="NP"&gt;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value="OM"&gt;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value="ZA"&gt;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value="WS"&gt;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value="US"&gt;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value="SD"&gt;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value="SJ"&gt;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value="TJ"&gt;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value="TR"&gt;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value="UY"&gt;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value="UZ"&gt;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value="WF"&gt;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value="VA"&gt;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value="HU"&gt;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value="GB"&gt;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value="VN"&gt;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value="TL"&gt;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value="CX"&gt;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value="CK"&gt;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value="VI"&gt;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value="VG"&gt;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value="MH"&gt;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value="FO"&gt;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value="SB"&gt;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value="ST"&gt;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value="TC"&gt;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value="ZM"&gt;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value="CV"&gt;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value="ZW"&gt;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value="AE"&gt;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&lt;/xsd:restriction&gt;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&lt;/xsd:simpleType&gt;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  <a:endParaRPr lang="pl-PL">
            <a:effectLst/>
          </a:endParaRPr>
        </a:p>
      </xdr:txBody>
    </xdr:sp>
    <xdr:clientData/>
  </xdr:twoCellAnchor>
  <xdr:twoCellAnchor>
    <xdr:from>
      <xdr:col>6</xdr:col>
      <xdr:colOff>1</xdr:colOff>
      <xdr:row>130</xdr:row>
      <xdr:rowOff>180975</xdr:rowOff>
    </xdr:from>
    <xdr:to>
      <xdr:col>16</xdr:col>
      <xdr:colOff>95251</xdr:colOff>
      <xdr:row>143</xdr:row>
      <xdr:rowOff>19051</xdr:rowOff>
    </xdr:to>
    <xdr:sp macro="" textlink="">
      <xdr:nvSpPr>
        <xdr:cNvPr id="7" name="UrzedySkarbowe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657601" y="24307800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xmlns:etd="http://crd.gov.pl/xml/schematy/dziedzinowe/mf/2018/08/24/eD/DefinicjeTypy/" 	xmlns:xsd="http://www.w3.org/2001/XMLSchema" 	targetNamespace="http://crd.gov.pl/xml/schematy/dziedzinowe/mf/2018/08/24/eD/DefinicjeTypy/" 	elementFormDefault="qualified" attributeFormDefault="unqualified" xml:lang="pl"&gt;	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&lt;xsd:simpleType name="TKodUS"&gt;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value="1472"&gt;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value="1473"&gt;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value="2472"&gt;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value="3072"&gt;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19051</xdr:colOff>
      <xdr:row>143</xdr:row>
      <xdr:rowOff>180975</xdr:rowOff>
    </xdr:from>
    <xdr:to>
      <xdr:col>16</xdr:col>
      <xdr:colOff>114301</xdr:colOff>
      <xdr:row>156</xdr:row>
      <xdr:rowOff>19051</xdr:rowOff>
    </xdr:to>
    <xdr:sp macro="" textlink="">
      <xdr:nvSpPr>
        <xdr:cNvPr id="8" name="ElementarneTypyDanych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676651" y="26784300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xmlns:etd="http://crd.gov.pl/xml/schematy/dziedzinowe/mf/2018/08/24/eD/DefinicjeTypy/" xmlns:xsd="http://www.w3.org/2001/XMLSchema" targetNamespace="http://crd.gov.pl/xml/schematy/dziedzinowe/mf/2018/08/24/eD/DefinicjeTypy/" elementFormDefault="qualified" attributeFormDefault="unqualified" version="1.0"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&lt;xsd:include schemaLocation="http://crd.gov.pl/xml/schematy/dziedzinowe/mf/2018/08/24/eD/DefinicjeTypy/KodyUrzedowSkarbowych_v5-0E.xsd"/&gt;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&lt;xsd:include schemaLocation="http://crd.gov.pl/xml/schematy/dziedzinowe/mf/2018/08/24/eD/DefinicjeTypy/KodyKrajow_v5-0E.xsd"/&gt;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&lt;xsd:documentation&gt;Definicje podstawowych typów używanych w deklaracjach elektronicznych. Na podstawie poniższych typów można budować deklaracje&lt;/xsd:documentation&gt;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znakowy ograniczony do jednej linii&lt;/xsd:documentation&gt;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name="TTekstowy"&gt;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znakowy ograniczony do 3500 znaków&lt;/xsd:documentation&gt;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value="3500"/&gt;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name="TProcentowy"&gt;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procentowa z dokładnością do 2 miejsc po przecinku&lt;/xsd:documentation&gt;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base="xsd:decimal"&gt;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&lt;xsd:fractionDigits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value="100"/&gt;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name="TCalkowity"&gt;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naturalne&lt;/xsd:documentation&gt;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base="xsd:int"&gt;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name="TNaturalny"&gt;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naturalne&lt;/xsd:documentation&gt;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base="xsd:nonNegativeInteger"&gt;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name="TRzeczywisty"&gt;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wykazywane z dokładnością do dwóch miejsc po przecinku&lt;/xsd:documentation&gt;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base="etd:TKwota2"&gt;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wykazana w zł i gr&lt;/xsd:documentation&gt;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base="xsd:decimal"&gt;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&lt;xsd:fractionDigits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wykazana w zł&lt;/xsd:documentation&gt;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base="xsd:integer"&gt;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name="TKwota2Nieujemna"&gt;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nieujemna wykazana w zł i gr&lt;/xsd:documentation&gt;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base="etd:TKwota2"&gt;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name="TKwotaCNieujemna"&gt;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nieujemna wykazana w zł&lt;/xsd:documentation&gt;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base="etd:TKwotaC"&gt;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name="TData" id="TData"&gt;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daty&lt;/xsd:documentation&gt;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base="xsd:date"&gt;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value="1900-01-01"/&gt;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value="2030-12-31"/&gt;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value="((\d{4})-(\d{2})-(\d{2}))"/&gt;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name="TDataCzas" id="TDataCzas"&gt;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daty i godziny&lt;/xsd:documentation&gt;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base="xsd:dateTime"&gt;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name="TRok"&gt;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&lt;xsd:documentation&gt;Oznaczenie roku&lt;/xsd:documentation&gt;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base="xsd:gYear"&gt;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value="1900"/&gt;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value="2030"/&gt;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name="TMiesiac"&gt;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&lt;xsd:documentation&gt;Element będący numerem miesiąca&lt;/xsd:documentation&gt;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value="12"/&gt;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name="TKwartal"&gt;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&lt;xsd:documentation&gt;Element będący numerem kwartału&lt;/xsd:documentation&gt;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name="TAdresEmail"&gt;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&lt;xsd:documentation&gt;Adres e-mail&lt;/xsd:documentation&gt;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value="3"/&gt;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value="255"/&gt;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value="(.)+@(.)+"/&gt;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value="[1-9]((\d[1-9])|([1-9]\d))\d{7}"/&gt;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name="TNrPESEL"&gt;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value="\d{11}"/&gt;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name="TNrREGON"&gt;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&lt;xsd:union&gt;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&lt;xsd:pattern value="\d{9}"/&gt;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&lt;xsd:pattern value="\d{14}"/&gt;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&lt;/xsd:union&gt;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name="TNrAKC"&gt;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akcyzowy&lt;/xsd:documentation&gt;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value="[A-Z]{2}\d{11}"/&gt;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name="TNrKRS"&gt;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Krajowego Rejestru Sądowego&lt;/xsd:documentation&gt;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value="\d{10}"/&gt;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name="TNrIdentyfikacjiPodatkowej"&gt;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służący identyfikacji dla celów podatkowych&lt;/xsd:documentation&gt;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value="replace"/&gt;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value="50"/&gt;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name="TNrDokumentuStwierdzajacegoTozsamosc"&gt;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dokumentu stwierdzającego tożsamość&lt;/xsd:documentation&gt;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value="50"/&gt;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value="replace"/&gt;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określający nazwę miejscowości&lt;/xsd:documentation&gt;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value="56"/&gt;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value="81"/&gt;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określający nazwę województwa, nazwę powiatu lub nazwę gminy&lt;/xsd:documentation&gt;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name="TUlica"&gt;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&lt;xsd:documentation&gt;Nazwa ulicy&lt;/xsd:documentation&gt;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value="65"/&gt;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name="TNrBudynku"&gt;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budynku&lt;/xsd:documentation&gt;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value="9"/&gt;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name="TNrLokalu"&gt;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lokalu&lt;/xsd:documentation&gt;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value="10"/&gt;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name="TKodPocztowy"&gt;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&lt;xsd:documentation&gt;Kod pocztowy&lt;/xsd:documentation&gt;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value="8"/&gt;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name="TKodKrajuUrodzenia"&gt;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&lt;xsd:documentation&gt;Kod kraju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&lt;xsd:length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value="[A-Z]{2}"/&gt;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name="TKodKrajuWydania"&gt;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&lt;xsd:documentation&gt;Kod kraju wydania numeru identyfikacyjnego&lt;/xsd:documentation&gt;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value="P[A-KM-Z]"/&gt;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value="[A-OQ-Z][A-Z]"/&gt;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name="TCelZlozenia"&gt;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&lt;xsd:documentation&gt;Określa, czy to jest złożenie, czy korekta dokumentu&lt;/xsd:documentation&gt;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&lt;xsd:documentation&gt;złożenie po raz pierwszy deklaracji za dany okres&lt;/xsd:documentation&gt;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&lt;xsd:documentation&gt;korekta deklaracji za dany okres&lt;/xsd:documentation&gt;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name="TNrDokumentu"&gt;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dokumentu&lt;/xsd:documentation&gt;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&lt;xsd:length value="5"/&gt;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value="\d{2}/\d{2}"/&gt;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name="TWybor1"&gt;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&lt;xsd:documentation&gt;Pojedyncze pole wyboru&lt;/xsd:documentation&gt;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name="TWybor1_2"&gt;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&lt;xsd:documentation&gt;Podwójne pole wyboru&lt;/xsd:documentation&gt;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name="TWybor1_3"&gt;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&lt;xsd:documentation&gt;Potrójne pole wyboru&lt;/xsd:documentation&gt;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value="3"/&gt;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28576</xdr:colOff>
      <xdr:row>156</xdr:row>
      <xdr:rowOff>171450</xdr:rowOff>
    </xdr:from>
    <xdr:to>
      <xdr:col>16</xdr:col>
      <xdr:colOff>123826</xdr:colOff>
      <xdr:row>169</xdr:row>
      <xdr:rowOff>9526</xdr:rowOff>
    </xdr:to>
    <xdr:sp macro="" textlink="">
      <xdr:nvSpPr>
        <xdr:cNvPr id="9" name="StrukturyDanych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686176" y="29251275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xmlns:etd="http://crd.gov.pl/xml/schematy/dziedzinowe/mf/2018/08/24/eD/DefinicjeTypy/" xmlns:xsd="http://www.w3.org/2001/XMLSchema" targetNamespace="http://crd.gov.pl/xml/schematy/dziedzinowe/mf/2018/08/24/eD/DefinicjeTypy/" elementFormDefault="qualified" attributeFormDefault="unqualified"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&lt;xsd:include schemaLocation="http://crd.gov.pl/xml/schematy/dziedzinowe/mf/2018/08/24/eD/DefinicjeTypy/ElementarneTypyDanych_v5-0E.xsd"/&gt;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&lt;!--Adres--&gt;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&lt;xsd:documentation&gt;Dane określające adres&lt;/xsd:documentation&gt;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name="AdresPol" type="etd:TAdresPolski"/&gt;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name="AdresZagr" type="etd:TAdresZagraniczny"/&gt;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&lt;xsd:documentation&gt;Dane określające adres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name="AdresPol" type="etd:TAdresPolski1"/&gt;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name="AdresZagr" type="etd:TAdresZagraniczny"/&gt;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name="TAdresPolski"&gt;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&lt;xsd:documentation&gt;Informacje opisujące adres polski&lt;/xsd:documentation&gt;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name="KodKraju" type="etd:TKodKraju" fixed="PL"&gt;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&lt;xsd:documentation&gt;Kraj&lt;/xsd:documentation&gt;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name="Wojewodztwo"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&lt;xsd:documentation&gt;Województwo&lt;/xsd:documentation&gt;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name="Powiat"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&lt;xsd:documentation&gt;Powiat&lt;/xsd:documentation&gt;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name="Gmina"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&lt;xsd:documentation&gt;Gmina&lt;/xsd:documentation&gt;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name="Ulica" type="etd:TUlica"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ulicy&lt;/xsd:documentation&gt;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name="NrDomu" type="etd:TNrBudynku"&gt;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budynku&lt;/xsd:documentation&gt;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name="NrLokalu" type="etd:TNrLokalu"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lokalu&lt;/xsd:documentation&gt;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name="Miejscowosc"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miejscowości&lt;/xsd:documentation&gt;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name="KodPocztowy" type="etd:TKodPocztowy"&gt;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pocztowy&lt;/xsd:documentation&gt;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name="Poczta"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urzędu pocztowego&lt;/xsd:documentation&gt;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name="TAdresPolski1"&gt;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&lt;xsd:documentation&gt;Informacje opisujące adres polski - bez elementu Poczta&lt;/xsd:documentation&gt;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name="KodKraju" type="etd:TKodKraju" fixed="PL"&gt;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&lt;xsd:documentation&gt;Kraj&lt;/xsd:documentation&gt;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name="Wojewodztwo"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&lt;xsd:documentation&gt;Województwo&lt;/xsd:documentation&gt;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name="Powiat"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&lt;xsd:documentation&gt;Powiat&lt;/xsd:documentation&gt;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name="Gmina"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&lt;xsd:documentation&gt;Gmina&lt;/xsd:documentation&gt;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name="Ulica" type="etd:TUlica"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ulicy&lt;/xsd:documentation&gt;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name="NrDomu" type="etd:TNrBudynku"&gt;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budynku&lt;/xsd:documentation&gt;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name="NrLokalu" type="etd:TNrLokalu"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lokalu&lt;/xsd:documentation&gt;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name="Miejscowosc"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miejscowości&lt;/xsd:documentation&gt;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name="KodPocztowy" type="etd:TKodPocztowy"&gt;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pocztowy&lt;/xsd:documentation&gt;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name="TAdresZagraniczny"&gt;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&lt;xsd:documentation&gt;Informacje opisujące adres zagraniczny&lt;/xsd:documentation&gt;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Kraju [Country Code]&lt;/xsd:documentation&gt;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base="etd:TKodKraju"&gt;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&lt;xsd:pattern value="P[A-KM-Z]"/&gt;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&lt;xsd:pattern value="[A-OQ-Z][A-Z]"/&gt;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name="KodPocztowy" type="etd:TKodPocztowy"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pocztowy [Postal code]&lt;/xsd:documentation&gt;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name="Miejscowosc"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miejscowości [City]&lt;/xsd:documentation&gt;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name="Ulica" type="etd:TUlica"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ulicy [Street]&lt;/xsd:documentation&gt;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name="NrDomu" type="etd:TNrBudynku"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budynku [Building number]&lt;/xsd:documentation&gt;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name="NrLokalu" type="etd:TNrLokalu"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lokalu [Flat number]&lt;/xsd:documentation&gt;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&lt;!--Identyfikatory--&gt;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name="PESEL" type="etd:TNrPESEL"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fizycznej z identyfikatorem NIP albo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name="PESEL" type="etd:TNrPESEL"&gt;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fizycznej z identyfikatorem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name="TIdentyfikatorOsobyFizycznejPelny"&gt;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identyfikacyjnych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name="ImieOjca"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ojca&lt;/xsd:documentation&gt;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name="ImieMatki"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matki&lt;/xsd:documentation&gt;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name="PESEL" type="etd:TNrPESEL"&gt;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name="TIdentyfikatorOsobyFizycznejZagranicznej"&gt;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&lt;xsd:documentation&gt;Zestaw danych identyfikacyjnych dla osoby fizycznej zagranicznej&lt;/xsd:documentation&gt;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pierwsze [First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 [Family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 [Date of Birth]&lt;/xsd:documentation&gt;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name="MiejsceUrodzenia"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&lt;xsd:documentation&gt;Miejsce urodzenia [Place of Birth]&lt;/xsd:documentation&gt;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name="ImieOjca" type="etd:TImie"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ojca [Father’s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name="ImieMatki" type="etd:TImie"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matki [Mother’s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 [Tax Identification Number (NIP)]&lt;/xsd:documentation&gt;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name="REGON" type="etd:TNrREGON"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niefizycznej  - bez elementu 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name="TIdentyfikatorOsobyNiefizycznejPelny"&gt;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identyfikacyjnych o osobie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name="SkroconaNazwa"&gt;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&lt;xsd:documentation&gt;Skrócona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value="70"/&gt;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name="REGON" type="etd:TNrREGON"&gt;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name="TIdentyfikatorOsobyNiefizycznejZagranicznej"&gt;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&lt;xsd:documentation&gt;Zestaw danych identyfikacyjnych dla osoby niefizycznej zagranicznej&lt;/xsd:documentation&gt;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 [Name]&lt;/xsd:documentation&gt;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name="SkroconaNazwa"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skrócona [Short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value="70"/&gt;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 [Tax Identification Number (NIP)]&lt;/xsd:documentation&gt;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&lt;!--Dane podstawowe bez adresu (Do załączników)--&gt;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 z identyfikatorem NIP albo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 z identyfikatorem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name="TPodmiotDowolnyBezAdresu3"&gt;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 z identyfikatorem NIP - bez elementu numer REGON dla osoby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&lt;!--Dane podstawowe z adresem--&gt;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z identyfikatorem NIP albo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name="TOsobaFizyczna5"&gt;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name="TOsobaFizyczna3"&gt;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z identyfikatorem NIP albo PESEL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z identyfikatorem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niefizycznej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niefizycznej - bez elementu Numer REGON oraz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name="TOsobaFizyczna4"&gt;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z identyfikatorem NIP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&lt;!--Dane pełne z adresem (NIP opcjonalny)--&gt;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&lt;xsd:extension base="etd:TPodmiotDowolnyBezAdresu"&gt;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name="TOsobaFizycznaPelna"&gt;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name="TOsobaFizycznaPelna1"&gt;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lub niefizycznej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&lt;xsd:extension base="etd:TPodmiotDowolnyBezAdresu"&gt;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lub niefizycznej - bez elementu Numer REGON oraz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&lt;xsd:extension base="etd:TPodmiotDowolnyBezAdresu3"&gt;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name="TOsobaNiefizycznaPelna"&gt;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name="TPodmiotDowolnyPelny"&gt;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name="OsobaFizyczna" type="etd:TIdentyfikatorOsobyFizycznejPelny"/&gt;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name="OsobaNiefizyczna" type="etd:TIdentyfikatorOsobyNiefizycznejPelny"/&gt;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name="TPodmiotDowolnyPelny1"&gt;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 lub niefizycznej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name="OsobaFizyczna" type="etd:TIdentyfikatorOsobyFizycznejPelny"/&gt;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name="OsobaNiefizyczna" type="etd:TIdentyfikatorOsobyNiefizycznejPelny"/&gt;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name="TOsobaNiefizycznaPelna1"&gt;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niefizycznej - bez elementu Poczta w adresie polskim&lt;/xsd:documentation&gt;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</xdr:txBody>
    </xdr:sp>
    <xdr:clientData/>
  </xdr:twoCellAnchor>
  <xdr:twoCellAnchor>
    <xdr:from>
      <xdr:col>6</xdr:col>
      <xdr:colOff>1</xdr:colOff>
      <xdr:row>169</xdr:row>
      <xdr:rowOff>180975</xdr:rowOff>
    </xdr:from>
    <xdr:to>
      <xdr:col>16</xdr:col>
      <xdr:colOff>95251</xdr:colOff>
      <xdr:row>182</xdr:row>
      <xdr:rowOff>19051</xdr:rowOff>
    </xdr:to>
    <xdr:sp macro="" textlink="">
      <xdr:nvSpPr>
        <xdr:cNvPr id="10" name="JPK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657601" y="31737300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xmlns:xsd="http://www.w3.org/2001/XMLSchema"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xmlns:etd="http://crd.gov.pl/xml/schematy/dziedzinowe/mf/2018/08/24/eD/DefinicjeTypy/"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xmlns:tns="http://jpk.mf.gov.pl/wzor/2022/02/17/02171/"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targetNamespace="http://jpk.mf.gov.pl/wzor/2022/02/17/02171/"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elementFormDefault="qualified"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attributeFormDefault="unqualified"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xml:lang="pl"&gt;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&lt;xsd:import namespace="http://crd.gov.pl/xml/schematy/dziedzinowe/mf/2018/08/24/eD/DefinicjeTypy/"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schemaLocation="http://crd.gov.pl/xml/schematy/dziedzinowe/mf/2018/08/24/eD/DefinicjeTypy/StrukturyDanych_v5-0E.xsd"/&gt;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name="TKodWaluty"&gt;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base="xsd:normalizedString"&gt;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value="AED"&gt;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value="AFN"&gt;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value="ALL"&gt;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value="AMD"&gt;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value="ANG"&gt;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value="AOA"&gt;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value="ARS"&gt;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value="AUD"&gt;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value="AWG"&gt;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value="AZN"&gt;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value="BAM"&gt;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value="BBD"&gt;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value="BDT"&gt;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value="BGN"&gt;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value="BHD"&gt;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value="BIF"&gt;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value="BMD"&gt;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value="BND"&gt;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value="BOB"&gt;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value="BOV"&gt;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value="BRL"&gt;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value="BSD"&gt;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value="BTN"&gt;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value="BWP"&gt;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value="BYN"&gt;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value="BYR"&gt;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value="BZD"&gt;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value="CAD"&gt;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value="CDF"&gt;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value="CHE"&gt;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value="CHF"&gt;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value="CHW"&gt;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value="CLF"&gt;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value="CLP"&gt;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value="CNY"&gt;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value="COP"&gt;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value="COU"&gt;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value="CRC"&gt;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value="CUC"&gt;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value="CUP"&gt;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value="CVE"&gt;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value="CZK"&gt;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value="DJF"&gt;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value="DKK"&gt;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value="DOP"&gt;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value="DZD"&gt;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value="EEK"&gt;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value="EGP"&gt;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value="ERN"&gt;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value="ETB"&gt;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value="EUR"&gt;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value="FJD"&gt;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value="FKP"&gt;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value="GBP"&gt;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value="GEL"&gt;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value="GGP"&gt;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value="GHS"&gt;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value="GIP"&gt;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value="GMD"&gt;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value="GNF"&gt;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value="GTQ"&gt;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value="GWP"&gt;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value="GYD"&gt;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value="HKD"&gt;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value="HNL"&gt;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value="HRK"&gt;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value="HTG"&gt;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value="HUF"&gt;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value="IDR"&gt;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value="ILS"&gt;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value="IMP"&gt;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value="INR"&gt;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value="IQD"&gt;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value="IRR"&gt;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value="ISK"&gt;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value="JEP"&gt;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value="JMD"&gt;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value="JOD"&gt;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value="JPY"&gt;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value="KES"&gt;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value="KGS"&gt;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value="KHR"&gt;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value="KMF"&gt;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value="KPW"&gt;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value="KRW"&gt;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value="KWD"&gt;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value="KYD"&gt;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value="KZT"&gt;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value="LAK"&gt;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value="LBP"&gt;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value="LKR"&gt;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value="LRD"&gt;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value="LSL"&gt;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value="LTL"&gt;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value="LVL"&gt;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value="LYD"&gt;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value="MAD"&gt;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value="MDL"&gt;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value="MGA"&gt;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value="MKD"&gt;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value="MMK"&gt;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value="MNT"&gt;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value="MOP"&gt;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value="MRO"&gt;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value="MRU"&gt;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value="MTL"&gt;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value="MUR"&gt;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value="MVR"&gt;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value="MWK"&gt;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value="MXN"&gt;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value="MXV"&gt;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value="MYR"&gt;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value="MZN"&gt;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value="NAD"&gt;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value="NGN"&gt;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value="NIO"&gt;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value="NOK"&gt;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value="NPR"&gt;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value="NZD"&gt;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value="OMR"&gt;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value="PAB"&gt;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value="PEN"&gt;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value="PGK"&gt;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value="PHP"&gt;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value="PKR"&gt;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value="PLN"&gt;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value="PYG"&gt;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value="QAR"&gt;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value="RON"&gt;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value="RSD"&gt;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value="RUB"&gt;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value="RWF"&gt;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value="SAR"&gt;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value="SBD"&gt;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value="SCR"&gt;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value="SDG"&gt;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value="SEK"&gt;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value="SGD"&gt;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value="SHP"&gt;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value="SLL"&gt;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value="SOS"&gt;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value="SRD"&gt;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value="SSP"&gt;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value="STD"&gt;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value="STN"&gt;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value="SVC"&gt;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value="SYP"&gt;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value="SZL"&gt;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value="THB"&gt;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value="TJS"&gt;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value="TMT"&gt;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value="TND"&gt;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value="TOP"&gt;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value="TRY"&gt;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value="TTD"&gt;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value="TWD"&gt;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value="TZS"&gt;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value="UAH"&gt;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value="UGX"&gt;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value="USD"&gt;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value="USN"&gt;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value="USS"&gt;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value="UYI"&gt;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value="UYU"&gt;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value="UYW"&gt;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value="UZS"&gt;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value="VEF"&gt;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value="VES"&gt;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value="VND"&gt;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value="VUV"&gt;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value="WST"&gt;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value="XAF"&gt;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value="XAG"&gt;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value="XAU"&gt;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value="XBA"&gt;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value="XBB"&gt;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value="XBC"&gt;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value="XBD"&gt;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value="XCD"&gt;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value="XDR"&gt;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value="XFU"&gt;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value="XOF"&gt;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value="XPD"&gt;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value="XPF"&gt;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value="XPT"&gt;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value="XSU"&gt;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value="XUA"&gt;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value="XXX"&gt;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value="YER"&gt;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value="ZAR"&gt;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value="ZMW"&gt;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value="ZWL"&gt;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name="TKodyKrajowUE"&gt;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base="xsd:normalizedString"&gt;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value="AT"&gt;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value="BG"&gt;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value="CZ"&gt;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value="DK"&gt;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value="FI"&gt;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value="FR"&gt;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value="DE"&gt;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value="HR"&gt;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value="HU"&gt;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value="IT"&gt;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value="LV"&gt;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value="LU"&gt;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value="MT"&gt;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value="NL"&gt;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value="PT"&gt;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value="RO"&gt;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value="SI"&gt;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value="ES"&gt;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value="GB"&gt;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value="XI"&gt;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name="TKodFormularza"&gt;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base="xsd:string"&gt;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value="JPK_FA"/&gt;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name="TCelZlozenia"&gt;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base="xsd:byte"&gt;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&lt;xsd:enumeration value="1"&gt;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&lt;xsd:complexType name="TNaglowek"&gt;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name="KodFormularza"&gt;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&lt;xsd:simpleContent&gt;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&lt;xsd:extension base="tns:TKodFormularza"&gt;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&lt;xsd:attribute name="kodSystemowy"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type="xsd:string"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use="required"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fixed="JPK_FA (4)"/&gt;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&lt;xsd:attribute name="wersjaSchemy"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type="xsd:string"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use="required"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fixed="1-0"/&gt;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&lt;/xsd:extension&gt;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&lt;/xsd:simpleContent&gt;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name="WariantFormularza"&gt;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&lt;xsd:restriction base="xsd:byte"&gt;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&lt;xsd:enumeration value="4"/&gt;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name="CelZlozenia" type="tns:TCelZlozenia"/&gt;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name="DataWytworzeniaJPK" type="etd:TDataCzas"&gt;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name="DataOd" type="tns:TData"&gt;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name="DataDo" type="tns:TData"&gt;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name="KodUrzedu" type="etd:TKodUS"&gt;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&lt;xsd:complexType name="TIdentyfikatorOsobyNiefizycznej1"&gt;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&lt;xsd:choice&gt;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name="EUPLVATID" type="tns:EUPLVATID_Type"&gt;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name="IMPLVATID" type="tns:IMPLVATID_Type"&gt;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&lt;/xsd:choice&gt;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&lt;xsd:element name="PelnaNazwa"&gt;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&lt;xsd:restriction base="xsd:token"&gt;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&lt;xsd:minLength value="1"/&gt;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&lt;xsd:maxLength value="240"/&gt;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name="EUPLVATID_Type"&gt;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base="xsd:NMTOKEN"&gt;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&lt;xsd:pattern value="EU616[0-9]{6}"/&gt;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name="IMPLVATID_Type"&gt;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base="xsd:NMTOKEN"&gt;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&lt;xsd:pattern value="IM616[0-9]{7}"/&gt;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base="xsd:decimal"&gt;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&lt;xsd:totalDigits value="18"/&gt;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&lt;xsd:fractionDigits value="2"/&gt;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name="TNaturalnyJPK"&gt;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base="etd:TNaturalny"&gt;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&lt;xsd:minExclusive value="0"/&gt;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base="xsd:token"&gt;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&lt;xsd:minLength value="1"/&gt;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&lt;xsd:maxLength value="256"/&gt;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name="TIlosciJPK"&gt;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base="xsd:decimal"&gt;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&lt;xsd:totalDigits value="22"/&gt;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&lt;xsd:fractionDigits value="6"/&gt;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name="TData"&gt;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base="etd:TData"&gt;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&lt;xsd:minInclusive value="2016-07-01"/&gt;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&lt;xsd:maxInclusive value="2030-01-01"/&gt;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name="TDataT"&gt;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base="etd:TData"&gt;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&lt;xsd:minInclusive value="2006-01-01"/&gt;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&lt;xsd:maxInclusive value="2030-01-01"/&gt;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&lt;xsd:simpleType name="TProcentowy"&gt;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&lt;xsd:restriction base="xsd:decimal"&gt;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&lt;xsd:totalDigits value="9"/&gt;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&lt;xsd:fractionDigits value="6"/&gt;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&lt;xsd:minInclusive value="0"/&gt;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&lt;xsd:maxInclusive value="100"/&gt;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&lt;xsd:whiteSpace value="collapse"/&gt;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&lt;xsd:element name="JPK"&gt;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name="Naglowek"&gt;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&lt;xsd:complexContent&gt;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&lt;xsd:extension base="tns:TNaglowek"/&gt;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&lt;/xsd:complexContent&gt;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name="Podmiot1"&gt;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name="IdentyfikatorPodmiotu"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  type="tns:TIdentyfikatorOsobyNiefizycznej1"&gt;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&lt;xsd:choice&gt;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name="AdresPodmiotu" type="etd:TAdresPolski1"&gt;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name="AdresPodmiotu2" type="etd:TAdresZagraniczny"&gt;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&lt;/xsd:choice&gt;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name="Faktura" maxOccurs="unbounded"&gt;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name="KodWaluty" type="tns:TKodWaluty"&gt;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name="P_1" type="tns:TDataT"&gt;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name="P_2A"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name="P_3A"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name="P_3B"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name="P_3C"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name="P_3D"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name="P_4A" type="tns:TKodyKrajowUE"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name="P_4B" type="etd:TNrIdentyfikacjiPodatkowej"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name="P_5A" type="tns:TKodyKrajowUE"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name="P_5B" type="etd:TNrIdentyfikacjiPodatkowej"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name="P_6" type="tns:TDataT"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&lt;!--gdy przynajmniej jedno z pól P_106E_2 i P_106E_3 przyjmuje wartość "true" oraz gdy pole P_18 przyjmuje wartość "true"--&gt;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name="P_13_1"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name="P_14_1"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name="P_14_1W"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&lt;!--gdy przynajmniej jedno z pól P_106E_2 i P_106E_3 przyjmuje wartość "true" oraz gdy pole P_18 przyjmuje wartość "true"--&gt;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name="P_13_2"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name="P_14_2"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name="P_14_2W"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&lt;!--gdy przynajmniej jedno z pól P_106E_2 i P_106E_3 przyjmuje wartość "true" oraz gdy pole P_18 przyjmuje wartość "true"--&gt;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name="P_13_3"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name="P_14_3"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name="P_14_3W"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&lt;!--gdy przynajmniej jedno z pól P_106E_2 i P_106E_3 przyjmuje wartość "true" oraz gdy pole P_18 przyjmuje wartość "true"--&gt;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name="P_13_4"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name="P_14_4"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name="P_14_4W"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name="P_13_5"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name="P_14_5"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name="P_13_6"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name="P_13_7"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name="P_15"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name="P_16"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name="P_17"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name="P_18"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name="P_18A"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name="P_19"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name="P_19A"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type="tns:TZnakowyJPK"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default="false"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name="P_19B"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type="tns:TZnakowyJPK"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default="false"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name="P_19C"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type="tns:TZnakowyJPK"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default="false"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name="P_20"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name="P_20A"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name="P_20B"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name="P_21"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name="P_21A" type="tns:TZnakowyJPK"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name="P_21B" type="tns:TZnakowyJPK"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name="P_21C" type="tns:TZnakowyJPK"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name="P_22"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name="P_22A" type="etd:TData"&gt;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name="P_22B"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name="P_22C"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name="P_23"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name="P_106E_2"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name="P_106E_3" type="xsd:boolean" default="false"&gt;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name="P_106E_3A"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type="tns:TZnakowyJPK"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default="false"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name="RodzajFaktury"&gt;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&lt;xsd:restriction base="tns:TZnakowyJPK"&gt;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value="VAT"&gt;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value="KOREKTA"&gt;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value="ZAL"&gt;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name="PrzyczynaKorekty"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name="NrFaKorygowanej"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name="OkresFaKorygowanej"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name="NrFaZaliczkowej"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name="FakturaCtrl"&gt;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name="LiczbaFaktur" type="tns:TNaturalnyJPK"&gt;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name="WartoscFaktur"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name="FakturaWiersz" maxOccurs="unbounded"&gt;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name="P_2B"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name="P_7"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name="P_8A"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name="P_8B" type="tns:TIlosciJPK"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name="P_9A"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name="P_9B"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name="P_10"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name="P_11"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name="P_11A"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name="P_12"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&lt;!--gdy przynajmniej jedno z pól P_106E_2 i P_106E_3 przyjmuje wartość "true"--&gt;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&lt;xsd:restriction base="tns:TZnakowyJPK"&gt;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&lt;xsd:maxLength value="2"/&gt;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value="23"/&gt;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value="22"/&gt;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value="8"/&gt;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value="7"/&gt;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value="5"/&gt;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value="4"/&gt;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value="3"/&gt;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value="zw"&gt;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value="oo"&gt;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&lt;xsd:enumeration value="np"&gt;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name="P_12_XII" type="tns:TProcentowy"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name="FakturaWierszCtrl"&gt;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name="LiczbaWierszyFaktur" type="tns:TNaturalnyJPK"&gt;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&lt;xsd:element name="WartoscWierszyFaktur"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&lt;xsd:element name="Zamowienie" maxOccurs="unbounded"&gt;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name="P_2AZ" type="tns:TZnakowyJPK"&gt;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name="WartoscZamowienia"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&lt;xsd:element name="ZamowienieWiersz" maxOccurs="unbounded"&gt;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name="P_7Z"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name="P_8AZ" type="tns:TZnakowyJPK"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name="P_8BZ" type="tns:TIlosciJPK"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name="P_9AZ"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name="P_11NettoZ"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name="P_11VatZ" type="tns:TKwotowy"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name="P_12Z"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	&lt;!--gdy przynajmniej jedno z pól P_106E_2 i P_106E_3 przyjmuje wartość "true"--&gt;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  &lt;xsd:simpleType&gt;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  &lt;xsd:restriction base="tns:TZnakowyJPK"&gt;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&lt;xsd:maxLength value="2"/&gt;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value="23"/&gt;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value="22"/&gt;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value="8"/&gt;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value="7"/&gt;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value="5"/&gt;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value="4"/&gt;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value="3"/&gt;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value="0"/&gt;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value="zw"&gt;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value="oo"&gt;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 &lt;xsd:enumeration value="np"&gt;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			&lt;/xsd:enumeration&gt;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  &lt;/xsd:restriction&gt;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   &lt;/xsd:simpleType&gt;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name="P_12Z_XII" type="tns:TProcentowy" minOccurs="0"&gt;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&lt;xsd:element name="ZamowienieCtrl"&gt;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name="LiczbaZamowien" type="tns:TNaturalnyJPK"&gt;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&lt;xsd:element name="WartoscZamowien" type="tns:TKwotowy"&gt;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&lt;/xsd:sequence&gt;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&lt;/xsd:complexType&gt;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&lt;/xsd:element&gt;</a:t>
          </a:r>
        </a:p>
        <a:p>
          <a:pPr defTabSz="18000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pPr defTabSz="180000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1714500</xdr:colOff>
      <xdr:row>30</xdr:row>
      <xdr:rowOff>0</xdr:rowOff>
    </xdr:from>
    <xdr:to>
      <xdr:col>19</xdr:col>
      <xdr:colOff>2257426</xdr:colOff>
      <xdr:row>79</xdr:row>
      <xdr:rowOff>9525</xdr:rowOff>
    </xdr:to>
    <xdr:sp macro="" textlink="">
      <xdr:nvSpPr>
        <xdr:cNvPr id="11" name="iform.Licencja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3630275" y="6381750"/>
          <a:ext cx="4914901" cy="934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Umowa Licencyjna skoroszytu Microsoft Excel do obsługi plików {JPK} </a:t>
          </a:r>
        </a:p>
        <a:p>
          <a:endParaRPr lang="pl-PL" sz="1050"/>
        </a:p>
        <a:p>
          <a:r>
            <a:rPr lang="pl-PL" sz="1050"/>
            <a:t>Niniejsza umowa licencyjna na użytkowanie skoroszytu {JPK} określa prawne porozumienie pomiędzy użytkownikiem skoroszytu ("Licencjobiorcą") i jego producentem, firmą ZigZak Witold Jaworski ("Licencjodawcą").</a:t>
          </a:r>
        </a:p>
        <a:p>
          <a:endParaRPr lang="pl-PL" sz="1050"/>
        </a:p>
        <a:p>
          <a:r>
            <a:rPr lang="pl-PL" sz="1050"/>
            <a:t>§1</a:t>
          </a:r>
        </a:p>
        <a:p>
          <a:r>
            <a:rPr lang="pl-PL" sz="1050"/>
            <a:t> 	Licencjodawca oświadcza, że skoroszyt {JPK} jest samodzielnym i oryginalnym utworem w rozumieniu przepisów ustawy o prawie autorskim i prawach pokrewnych oraz nie narusza praw własności intelektualnej osób trzecich. Prawa autorskie do skoroszytu {JPK} zwanego dalej Produktem przysługują Licencjodawcy, którym jest firma ZigZak  Witold Jaworski, ul. Magnoliowa 12, 62-052 Komorniki. </a:t>
          </a:r>
        </a:p>
        <a:p>
          <a:endParaRPr lang="pl-PL" sz="1050"/>
        </a:p>
        <a:p>
          <a:r>
            <a:rPr lang="pl-PL" sz="1050"/>
            <a:t>§2</a:t>
          </a:r>
        </a:p>
        <a:p>
          <a:r>
            <a:rPr lang="pl-PL" sz="1050"/>
            <a:t>	a) Licencjodawca udziela Licencjobiorcy {Okres} niewyłącznej licencji na używanie Produktu.</a:t>
          </a:r>
        </a:p>
        <a:p>
          <a:r>
            <a:rPr lang="pl-PL" sz="1050"/>
            <a:t>	b) Licencja dopuszcza wykorzystywanie Produktu w przedsiębiorstwie Użytkownika bez żadnych ograniczeń związanych z liczbą stanowisk lub liczbą jednocześnie używanych kopii skoroszytu. </a:t>
          </a:r>
        </a:p>
        <a:p>
          <a:r>
            <a:rPr lang="pl-PL" sz="1050"/>
            <a:t>	c) Licencja nie obejmuje prawa do: rozprowadzania, wypożyczania, oraz udzielania sublicencji osobom trzecim. Nie obejmuje także prawa do modyfikowania kodu programu zawartego w skoroszycie (w tym dekompilacji) lub innych form przekazywania zawartego w nim oprogramowania osobom trzecim bez pisemnej zgody Licencjodawcy.</a:t>
          </a:r>
        </a:p>
        <a:p>
          <a:endParaRPr lang="pl-PL" sz="1050"/>
        </a:p>
        <a:p>
          <a:r>
            <a:rPr lang="pl-PL" sz="1050"/>
            <a:t>§3</a:t>
          </a:r>
        </a:p>
        <a:p>
          <a:r>
            <a:rPr lang="pl-PL" sz="1050"/>
            <a:t>	Produkt służy do tworzenia Jednolitych Plików Kontrolnych (w formacie {JPK}) wg specyfikacji Ministerstwa Finansów. Opcjonalnie dostępna jest także funkcja wczytywania plików {JPK}.  </a:t>
          </a:r>
        </a:p>
        <a:p>
          <a:endParaRPr lang="pl-PL" sz="1050"/>
        </a:p>
        <a:p>
          <a:r>
            <a:rPr lang="pl-PL" sz="1050"/>
            <a:t>§4</a:t>
          </a:r>
        </a:p>
        <a:p>
          <a:r>
            <a:rPr lang="pl-PL" sz="1050"/>
            <a:t>	Licencjodawca nie bierze odpowiedzialności bezpośrednio lub pośrednio, za wybór Produktu przez Licencjobiorcę, oraz za prawidłowość jego wykorzystania w każdym pojedynczym przypadku. Zalecamy skorzystanie z profesjonalnej pomocy prawnej we wszystkich przypadkach związanych z zawieraniem umów i innych czynnościach cywilno - prawnych. </a:t>
          </a:r>
        </a:p>
        <a:p>
          <a:endParaRPr lang="pl-PL" sz="105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§5</a:t>
          </a:r>
          <a:endParaRPr lang="pl-PL" sz="1050">
            <a:effectLst/>
          </a:endParaRPr>
        </a:p>
        <a:p>
          <a:r>
            <a:rPr lang="pl-PL" sz="1050"/>
            <a:t>	Licencjodawca</a:t>
          </a:r>
          <a:r>
            <a:rPr lang="pl-PL" sz="1050" baseline="0"/>
            <a:t> dołożył wszelkich starań, by Produkt działał poprawnie w wersjach pakietu  MS Office i  Windows wyliczonych w Instrukcji Obsługi. Przed zakupem Produktu zalecamy pobranie i dokładne sprawdzenie działania wersji demonstracyjnych Produktu. </a:t>
          </a:r>
          <a:r>
            <a:rPr lang="pl-PL" sz="1050"/>
            <a:t>Licencjodawca nie ponosi odpowiedzialności za szkody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powstałe w związku z, bądź wynikające z użycia Produktu</a:t>
          </a:r>
          <a:r>
            <a:rPr lang="pl-PL" sz="1050"/>
            <a:t>, jak też niemożność współpracy Produktu z innymi programami.</a:t>
          </a:r>
        </a:p>
        <a:p>
          <a:endParaRPr lang="pl-PL" sz="1050"/>
        </a:p>
        <a:p>
          <a:r>
            <a:rPr lang="pl-PL" sz="1050"/>
            <a:t>§6</a:t>
          </a:r>
        </a:p>
        <a:p>
          <a:r>
            <a:rPr lang="pl-PL" sz="1050"/>
            <a:t>	Licencjobiorca ma prawo do otrzymania pomocy technicznej od Licencjodawcy drogą elektroniczną (email) przez 30 dni od daty zakupienia produktu. Wydłużenie okresu wsparcia jest</a:t>
          </a:r>
          <a:r>
            <a:rPr lang="pl-PL" sz="1050" baseline="0"/>
            <a:t> możliwe po wykupieniu odpowiedniego pakietu wsparcia technicznego. </a:t>
          </a:r>
          <a:r>
            <a:rPr lang="pl-PL" sz="1050"/>
            <a:t>Licencjodawca ma prawo do odmówienia udzielenia pomocy, gdy Licencjobiorca ingerował w strukturę skoroszytu w sposób nie opisany w Instrukcji Obsługi.</a:t>
          </a:r>
        </a:p>
        <a:p>
          <a:endParaRPr lang="pl-PL" sz="1050"/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§7</a:t>
          </a:r>
          <a:endParaRPr lang="pl-PL" sz="1050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Dokonując zapłaty za licencję, Licencjobiorca akceptuje warunki niniejszej umowy. </a:t>
          </a:r>
          <a:endParaRPr lang="pl-PL" sz="1050">
            <a:effectLst/>
          </a:endParaRPr>
        </a:p>
        <a:p>
          <a:endParaRPr lang="pl-PL" sz="105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crd.gov.pl/xml/schematy/dziedzinowe/mf/2018/08/24/eD/DefinicjeTypy/" TargetMode="External"/><Relationship Id="rId7" Type="http://schemas.openxmlformats.org/officeDocument/2006/relationships/hyperlink" Target="http://crd.gov.pl/xml/schematy/dziedzinowe/mf/2018/08/24/eD/DefinicjeTypy/" TargetMode="External"/><Relationship Id="rId2" Type="http://schemas.openxmlformats.org/officeDocument/2006/relationships/hyperlink" Target="http://jpk.mf.gov.pl/wzor/2022/02/17/02171/" TargetMode="External"/><Relationship Id="rId1" Type="http://schemas.openxmlformats.org/officeDocument/2006/relationships/hyperlink" Target="https://www.gov.pl/attachment/aaa27be2-3663-46cd-bf53-f8925f0170b3" TargetMode="External"/><Relationship Id="rId6" Type="http://schemas.openxmlformats.org/officeDocument/2006/relationships/hyperlink" Target="http://crd.gov.pl/xml/schematy/dziedzinowe/mf/2013/05/23/eD/KodyCECHKRAJOW/" TargetMode="External"/><Relationship Id="rId11" Type="http://schemas.openxmlformats.org/officeDocument/2006/relationships/comments" Target="../comments6.xml"/><Relationship Id="rId5" Type="http://schemas.openxmlformats.org/officeDocument/2006/relationships/hyperlink" Target="http://crd.gov.pl/xml/schematy/dziedzinowe/mf/2018/08/24/eD/DefinicjeTypy/" TargetMode="External"/><Relationship Id="rId10" Type="http://schemas.openxmlformats.org/officeDocument/2006/relationships/vmlDrawing" Target="../drawings/vmlDrawing6.vml"/><Relationship Id="rId4" Type="http://schemas.openxmlformats.org/officeDocument/2006/relationships/hyperlink" Target="http://crd.gov.pl/xml/schematy/dziedzinowe/mf/2018/08/24/eD/DefinicjeTypy/" TargetMode="External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U21"/>
  <sheetViews>
    <sheetView showGridLines="0" tabSelected="1" zoomScaleNormal="100" workbookViewId="0">
      <selection activeCell="I4" sqref="I4:P4"/>
    </sheetView>
  </sheetViews>
  <sheetFormatPr defaultRowHeight="15" x14ac:dyDescent="0.25"/>
  <cols>
    <col min="2" max="2" width="14.85546875" customWidth="1"/>
    <col min="3" max="3" width="4.85546875" style="12" customWidth="1"/>
    <col min="4" max="4" width="17" customWidth="1"/>
    <col min="6" max="6" width="9.140625" customWidth="1"/>
    <col min="7" max="7" width="3.7109375" customWidth="1"/>
    <col min="8" max="8" width="9.140625" style="12"/>
    <col min="9" max="9" width="16.140625" customWidth="1"/>
    <col min="10" max="10" width="11.7109375" customWidth="1"/>
    <col min="13" max="13" width="11.5703125" customWidth="1"/>
    <col min="14" max="14" width="5.5703125" customWidth="1"/>
    <col min="15" max="15" width="9.140625" customWidth="1"/>
    <col min="17" max="17" width="9.140625" customWidth="1"/>
    <col min="19" max="19" width="9.140625" customWidth="1"/>
  </cols>
  <sheetData>
    <row r="1" spans="3:16" ht="36.75" x14ac:dyDescent="0.7">
      <c r="F1" s="39" t="s">
        <v>165</v>
      </c>
    </row>
    <row r="2" spans="3:16" hidden="1" x14ac:dyDescent="0.25">
      <c r="D2" s="5" t="str">
        <f>DataWytworzenia()</f>
        <v>2022-04-22T12:47:05</v>
      </c>
    </row>
    <row r="4" spans="3:16" x14ac:dyDescent="0.25">
      <c r="C4" s="12" t="s">
        <v>2</v>
      </c>
      <c r="D4" s="33">
        <v>1</v>
      </c>
      <c r="H4" s="12" t="s">
        <v>6</v>
      </c>
      <c r="I4" s="98" t="s">
        <v>182</v>
      </c>
      <c r="J4" s="98"/>
      <c r="K4" s="98"/>
      <c r="L4" s="98"/>
      <c r="M4" s="98"/>
      <c r="N4" s="98"/>
      <c r="O4" s="98"/>
      <c r="P4" s="98"/>
    </row>
    <row r="5" spans="3:16" x14ac:dyDescent="0.25">
      <c r="H5" s="12" t="s">
        <v>175</v>
      </c>
      <c r="I5" s="62" t="s">
        <v>181</v>
      </c>
      <c r="J5" s="29"/>
    </row>
    <row r="6" spans="3:16" x14ac:dyDescent="0.25">
      <c r="C6" s="12" t="s">
        <v>3</v>
      </c>
      <c r="D6" s="34">
        <v>42583</v>
      </c>
      <c r="H6"/>
    </row>
    <row r="7" spans="3:16" x14ac:dyDescent="0.25">
      <c r="C7" s="12" t="s">
        <v>4</v>
      </c>
      <c r="D7" s="35">
        <v>42613</v>
      </c>
    </row>
    <row r="8" spans="3:16" x14ac:dyDescent="0.25">
      <c r="H8" s="12" t="s">
        <v>7</v>
      </c>
      <c r="I8" s="100" t="s">
        <v>187</v>
      </c>
      <c r="J8" s="100"/>
      <c r="K8" s="100"/>
      <c r="L8" s="100"/>
    </row>
    <row r="9" spans="3:16" x14ac:dyDescent="0.25">
      <c r="C9"/>
      <c r="H9" s="12" t="s">
        <v>8</v>
      </c>
      <c r="I9" s="75" t="s">
        <v>188</v>
      </c>
      <c r="J9" s="12" t="s">
        <v>9</v>
      </c>
      <c r="K9" s="63" t="s">
        <v>120</v>
      </c>
    </row>
    <row r="10" spans="3:16" x14ac:dyDescent="0.25">
      <c r="H10" s="12" t="s">
        <v>10</v>
      </c>
      <c r="I10" s="76" t="s">
        <v>189</v>
      </c>
    </row>
    <row r="11" spans="3:16" x14ac:dyDescent="0.25">
      <c r="C11" s="12" t="s">
        <v>5</v>
      </c>
      <c r="D11" s="37" t="s">
        <v>180</v>
      </c>
      <c r="H11" s="12" t="s">
        <v>11</v>
      </c>
      <c r="I11" s="98" t="s">
        <v>186</v>
      </c>
      <c r="J11" s="98"/>
      <c r="K11" s="98"/>
      <c r="L11" s="98"/>
      <c r="M11" s="12" t="s">
        <v>131</v>
      </c>
      <c r="N11" s="36" t="s">
        <v>183</v>
      </c>
    </row>
    <row r="12" spans="3:16" x14ac:dyDescent="0.25">
      <c r="L12" s="12"/>
      <c r="M12" s="12"/>
      <c r="N12" s="12"/>
    </row>
    <row r="13" spans="3:16" x14ac:dyDescent="0.25">
      <c r="H13" s="12" t="s">
        <v>18</v>
      </c>
      <c r="I13" s="101" t="s">
        <v>186</v>
      </c>
      <c r="J13" s="101"/>
      <c r="K13" s="101"/>
      <c r="L13" s="101"/>
    </row>
    <row r="14" spans="3:16" x14ac:dyDescent="0.25">
      <c r="H14" s="12" t="s">
        <v>12</v>
      </c>
      <c r="I14" s="99" t="s">
        <v>185</v>
      </c>
      <c r="J14" s="99"/>
    </row>
    <row r="15" spans="3:16" x14ac:dyDescent="0.25">
      <c r="H15" s="12" t="s">
        <v>13</v>
      </c>
      <c r="I15" s="99" t="s">
        <v>184</v>
      </c>
      <c r="J15" s="99"/>
    </row>
    <row r="18" spans="2:21" x14ac:dyDescent="0.25">
      <c r="B18" s="18" t="s">
        <v>14</v>
      </c>
      <c r="C18" s="17"/>
    </row>
    <row r="19" spans="2:21" x14ac:dyDescent="0.25">
      <c r="B19" s="18" t="s">
        <v>15</v>
      </c>
      <c r="C19" s="16"/>
    </row>
    <row r="21" spans="2:21" x14ac:dyDescent="0.25">
      <c r="O21" s="12"/>
      <c r="P21" s="32"/>
      <c r="R21" s="12"/>
      <c r="U21" s="28"/>
    </row>
  </sheetData>
  <sheetProtection algorithmName="SHA-512" hashValue="UQkQI25+2p37h6iMULnRUAweZKubIfPPTiB22ciSX4aE/drXd0R0a/grlzQpRRGAkni/2i9R2l0bas0W7wRlUQ==" saltValue="O/czp8MDTSNOBPj+yg07Rw==" spinCount="100000" sheet="1" objects="1" scenarios="1" selectLockedCells="1"/>
  <mergeCells count="6">
    <mergeCell ref="I4:P4"/>
    <mergeCell ref="I11:L11"/>
    <mergeCell ref="I14:J14"/>
    <mergeCell ref="I15:J15"/>
    <mergeCell ref="I8:L8"/>
    <mergeCell ref="I13:L13"/>
  </mergeCells>
  <conditionalFormatting sqref="I9">
    <cfRule type="expression" dxfId="3" priority="4">
      <formula>OR(KodKraju="",KodKraju="PL")</formula>
    </cfRule>
  </conditionalFormatting>
  <conditionalFormatting sqref="I15">
    <cfRule type="expression" dxfId="2" priority="1">
      <formula>OR(KodKraju="",KodKraju="PL")</formula>
    </cfRule>
  </conditionalFormatting>
  <conditionalFormatting sqref="I13">
    <cfRule type="expression" dxfId="1" priority="3">
      <formula>OR(KodKraju="",KodKraju="PL")</formula>
    </cfRule>
  </conditionalFormatting>
  <conditionalFormatting sqref="I14">
    <cfRule type="expression" dxfId="0" priority="2">
      <formula>OR(KodKraju="",KodKraju="PL")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BI17087"/>
  <sheetViews>
    <sheetView showGridLines="0" zoomScaleNormal="100" workbookViewId="0">
      <pane ySplit="6" topLeftCell="A7" activePane="bottomLeft" state="frozen"/>
      <selection pane="bottomLeft" activeCell="F7" sqref="F7"/>
    </sheetView>
  </sheetViews>
  <sheetFormatPr defaultRowHeight="15" x14ac:dyDescent="0.25"/>
  <cols>
    <col min="1" max="2" width="9.28515625" customWidth="1"/>
    <col min="3" max="3" width="5.5703125" customWidth="1"/>
    <col min="4" max="4" width="5.85546875" style="31" customWidth="1"/>
    <col min="5" max="5" width="13.5703125" style="8" customWidth="1"/>
    <col min="6" max="6" width="17" style="94" customWidth="1"/>
    <col min="7" max="7" width="39.7109375" style="3" customWidth="1"/>
    <col min="8" max="8" width="38.140625" style="3" customWidth="1"/>
    <col min="9" max="10" width="38.140625" style="4" customWidth="1"/>
    <col min="11" max="11" width="6.5703125" style="3" customWidth="1"/>
    <col min="12" max="12" width="17.42578125" style="66" customWidth="1"/>
    <col min="13" max="13" width="6.5703125" style="3" customWidth="1"/>
    <col min="14" max="14" width="17.42578125" style="66" customWidth="1"/>
    <col min="15" max="15" width="13.42578125" style="7" customWidth="1"/>
    <col min="16" max="16" width="9.28515625" style="78" customWidth="1"/>
    <col min="17" max="32" width="16.7109375" style="11" customWidth="1"/>
    <col min="33" max="33" width="16.7109375" style="57" customWidth="1"/>
    <col min="34" max="38" width="10.7109375" style="81" customWidth="1"/>
    <col min="39" max="41" width="17.42578125" style="3" customWidth="1"/>
    <col min="42" max="42" width="10.7109375" style="61" customWidth="1"/>
    <col min="43" max="44" width="17.42578125" style="3" customWidth="1"/>
    <col min="45" max="45" width="10.7109375" style="61" customWidth="1"/>
    <col min="46" max="48" width="17.42578125" style="3" customWidth="1"/>
    <col min="49" max="49" width="10.7109375" style="61" customWidth="1"/>
    <col min="50" max="50" width="13.42578125" style="7" customWidth="1"/>
    <col min="51" max="52" width="9.7109375" style="3" customWidth="1"/>
    <col min="53" max="55" width="10.7109375" style="61" customWidth="1"/>
    <col min="56" max="56" width="32" style="3" customWidth="1"/>
    <col min="57" max="57" width="10.28515625" style="4" customWidth="1"/>
    <col min="58" max="58" width="28.5703125" style="3" customWidth="1"/>
    <col min="59" max="59" width="28.5703125" style="66" customWidth="1"/>
    <col min="60" max="60" width="14.85546875" style="66" customWidth="1"/>
    <col min="61" max="61" width="28.5703125" style="66" customWidth="1"/>
  </cols>
  <sheetData>
    <row r="1" spans="1:61" ht="15" customHeight="1" x14ac:dyDescent="0.25">
      <c r="A1" s="14"/>
      <c r="B1" s="14"/>
      <c r="C1" s="14"/>
      <c r="D1" s="15" t="s">
        <v>0</v>
      </c>
      <c r="E1" s="21">
        <f>IF(DataOd = "","",DataOd)</f>
        <v>42583</v>
      </c>
      <c r="F1" s="56">
        <f>IF(E7="","",SUBTOTAL(5,E7:E1048576))</f>
        <v>42584</v>
      </c>
      <c r="G1" s="12"/>
      <c r="H1"/>
      <c r="I1" s="12" t="s">
        <v>98</v>
      </c>
      <c r="J1" s="19">
        <f>SUBTOTAL(3,E7:E1048576)</f>
        <v>10</v>
      </c>
      <c r="K1"/>
      <c r="L1" s="74"/>
      <c r="M1"/>
      <c r="N1" s="64"/>
      <c r="O1"/>
      <c r="P1" s="29"/>
      <c r="Q1" s="74" t="s">
        <v>130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80"/>
      <c r="AI1" s="80"/>
      <c r="AJ1" s="80"/>
      <c r="AK1" s="80"/>
      <c r="AL1" s="80"/>
      <c r="AM1"/>
      <c r="AN1"/>
      <c r="AO1"/>
      <c r="AP1" s="59"/>
      <c r="AQ1"/>
      <c r="AR1"/>
      <c r="AS1" s="59"/>
      <c r="AT1"/>
      <c r="AU1"/>
      <c r="AV1"/>
      <c r="AW1" s="59"/>
      <c r="AX1"/>
      <c r="AY1"/>
      <c r="AZ1"/>
      <c r="BA1" s="59"/>
      <c r="BB1" s="59"/>
      <c r="BC1" s="59"/>
      <c r="BD1"/>
      <c r="BE1"/>
      <c r="BF1"/>
      <c r="BG1" s="64"/>
      <c r="BH1" s="64"/>
      <c r="BI1" s="64"/>
    </row>
    <row r="2" spans="1:61" ht="15" customHeight="1" x14ac:dyDescent="0.25">
      <c r="A2" s="14"/>
      <c r="B2" s="14"/>
      <c r="C2" s="14"/>
      <c r="D2" s="15" t="s">
        <v>1</v>
      </c>
      <c r="E2" s="21">
        <f>IF(DataDo="","",DataDo)</f>
        <v>42613</v>
      </c>
      <c r="F2" s="56">
        <f>IF(E7="","",SUBTOTAL(4,E7:E1048576))</f>
        <v>42612</v>
      </c>
      <c r="G2" s="12"/>
      <c r="H2"/>
      <c r="I2" s="12" t="s">
        <v>99</v>
      </c>
      <c r="J2" s="20">
        <f>AG4</f>
        <v>2777.2599999999998</v>
      </c>
      <c r="K2"/>
      <c r="L2" s="74"/>
      <c r="M2"/>
      <c r="N2" s="64"/>
      <c r="O2"/>
      <c r="P2" s="29"/>
      <c r="Q2" s="74" t="s">
        <v>133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0"/>
      <c r="AI2" s="80"/>
      <c r="AJ2" s="80"/>
      <c r="AK2" s="80"/>
      <c r="AL2" s="80"/>
      <c r="AM2"/>
      <c r="AN2"/>
      <c r="AO2"/>
      <c r="AP2" s="59"/>
      <c r="AQ2"/>
      <c r="AR2"/>
      <c r="AS2" s="59"/>
      <c r="AT2"/>
      <c r="AU2"/>
      <c r="AV2"/>
      <c r="AW2" s="59"/>
      <c r="AX2"/>
      <c r="AY2"/>
      <c r="AZ2"/>
      <c r="BA2" s="59"/>
      <c r="BB2" s="59"/>
      <c r="BC2" s="59"/>
      <c r="BD2"/>
      <c r="BE2"/>
      <c r="BF2"/>
      <c r="BG2" s="64"/>
      <c r="BH2" s="64"/>
      <c r="BI2" s="64"/>
    </row>
    <row r="3" spans="1:61" ht="15" customHeight="1" x14ac:dyDescent="0.25">
      <c r="D3" s="29"/>
      <c r="E3" s="5"/>
      <c r="F3" s="64"/>
      <c r="G3"/>
      <c r="H3"/>
      <c r="I3"/>
      <c r="J3"/>
      <c r="K3"/>
      <c r="L3" s="64"/>
      <c r="M3"/>
      <c r="N3" s="64"/>
      <c r="O3"/>
      <c r="P3" s="2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80"/>
      <c r="AI3" s="80"/>
      <c r="AJ3" s="80"/>
      <c r="AK3" s="80"/>
      <c r="AL3" s="80"/>
      <c r="AM3"/>
      <c r="AN3"/>
      <c r="AO3"/>
      <c r="AP3" s="59"/>
      <c r="AQ3"/>
      <c r="AR3"/>
      <c r="AS3" s="59"/>
      <c r="AT3"/>
      <c r="AU3"/>
      <c r="AV3"/>
      <c r="AW3" s="59"/>
      <c r="AX3"/>
      <c r="AY3"/>
      <c r="AZ3"/>
      <c r="BA3" s="59"/>
      <c r="BB3" s="59"/>
      <c r="BC3" s="59"/>
      <c r="BD3"/>
      <c r="BE3"/>
      <c r="BF3"/>
      <c r="BG3" s="64"/>
      <c r="BH3" s="64"/>
      <c r="BI3" s="64"/>
    </row>
    <row r="4" spans="1:61" ht="15" customHeight="1" x14ac:dyDescent="0.25">
      <c r="D4" s="29"/>
      <c r="E4" s="5"/>
      <c r="F4" s="64"/>
      <c r="G4"/>
      <c r="H4"/>
      <c r="I4"/>
      <c r="J4"/>
      <c r="K4"/>
      <c r="L4" s="64"/>
      <c r="M4"/>
      <c r="N4" s="64"/>
      <c r="O4"/>
      <c r="P4" s="29"/>
      <c r="Q4" s="13">
        <f t="shared" ref="Q4:AG4" si="0">SUBTOTAL(9,Q7:Q1048576)</f>
        <v>1268.8200000000002</v>
      </c>
      <c r="R4" s="13">
        <f t="shared" si="0"/>
        <v>291.83999999999997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  <c r="W4" s="13">
        <f t="shared" si="0"/>
        <v>0</v>
      </c>
      <c r="X4" s="13">
        <f t="shared" si="0"/>
        <v>0</v>
      </c>
      <c r="Y4" s="13">
        <f t="shared" si="0"/>
        <v>0</v>
      </c>
      <c r="Z4" s="13">
        <f t="shared" si="0"/>
        <v>0</v>
      </c>
      <c r="AA4" s="13">
        <f t="shared" si="0"/>
        <v>0</v>
      </c>
      <c r="AB4" s="13">
        <f t="shared" si="0"/>
        <v>0</v>
      </c>
      <c r="AC4" s="13">
        <f t="shared" si="0"/>
        <v>1216.5999999999999</v>
      </c>
      <c r="AD4" s="13">
        <f t="shared" ref="AD4" si="1">SUBTOTAL(9,AD7:AD1048576)</f>
        <v>0</v>
      </c>
      <c r="AE4" s="13">
        <f t="shared" si="0"/>
        <v>0</v>
      </c>
      <c r="AF4" s="13">
        <f t="shared" si="0"/>
        <v>0</v>
      </c>
      <c r="AG4" s="13">
        <f t="shared" si="0"/>
        <v>2777.2599999999998</v>
      </c>
      <c r="AH4" s="80"/>
      <c r="AI4" s="80"/>
      <c r="AJ4" s="80"/>
      <c r="AK4" s="80"/>
      <c r="AL4" s="80"/>
      <c r="AM4"/>
      <c r="AN4"/>
      <c r="AO4"/>
      <c r="AP4" s="59"/>
      <c r="AQ4"/>
      <c r="AR4"/>
      <c r="AS4" s="59"/>
      <c r="AT4"/>
      <c r="AU4"/>
      <c r="AV4"/>
      <c r="AW4" s="59"/>
      <c r="AX4"/>
      <c r="AY4"/>
      <c r="AZ4"/>
      <c r="BA4" s="59"/>
      <c r="BB4" s="59"/>
      <c r="BC4" s="59"/>
      <c r="BD4"/>
      <c r="BE4"/>
      <c r="BF4"/>
      <c r="BG4" s="64"/>
      <c r="BH4" s="64"/>
      <c r="BI4" s="64"/>
    </row>
    <row r="5" spans="1:61" ht="0.95" customHeight="1" x14ac:dyDescent="0.25">
      <c r="D5" s="29"/>
      <c r="E5" s="5"/>
      <c r="F5" s="64"/>
      <c r="G5"/>
      <c r="H5"/>
      <c r="I5"/>
      <c r="J5"/>
      <c r="K5"/>
      <c r="L5" s="64"/>
      <c r="M5"/>
      <c r="N5" s="64"/>
      <c r="O5"/>
      <c r="P5" s="2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80"/>
      <c r="AI5" s="80"/>
      <c r="AJ5" s="80"/>
      <c r="AK5" s="80"/>
      <c r="AL5" s="80"/>
      <c r="AM5"/>
      <c r="AN5"/>
      <c r="AO5"/>
      <c r="AP5" s="59"/>
      <c r="AQ5"/>
      <c r="AR5"/>
      <c r="AS5" s="59"/>
      <c r="AT5"/>
      <c r="AU5"/>
      <c r="AV5"/>
      <c r="AW5" s="59"/>
      <c r="AX5"/>
      <c r="AY5"/>
      <c r="AZ5"/>
      <c r="BA5" s="59"/>
      <c r="BB5" s="59"/>
      <c r="BC5" s="59"/>
      <c r="BD5"/>
      <c r="BE5"/>
      <c r="BF5"/>
      <c r="BG5" s="64"/>
      <c r="BH5" s="64"/>
      <c r="BI5" s="64"/>
    </row>
    <row r="6" spans="1:61" s="1" customFormat="1" ht="30" customHeight="1" x14ac:dyDescent="0.25">
      <c r="D6" s="30" t="s">
        <v>17</v>
      </c>
      <c r="E6" s="6" t="s">
        <v>43</v>
      </c>
      <c r="F6" s="65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65" t="s">
        <v>50</v>
      </c>
      <c r="M6" s="2" t="s">
        <v>51</v>
      </c>
      <c r="N6" s="65" t="s">
        <v>52</v>
      </c>
      <c r="O6" s="2" t="s">
        <v>53</v>
      </c>
      <c r="P6" s="79" t="s">
        <v>132</v>
      </c>
      <c r="Q6" s="10" t="s">
        <v>54</v>
      </c>
      <c r="R6" s="10" t="s">
        <v>55</v>
      </c>
      <c r="S6" s="10" t="s">
        <v>134</v>
      </c>
      <c r="T6" s="10" t="s">
        <v>56</v>
      </c>
      <c r="U6" s="10" t="s">
        <v>57</v>
      </c>
      <c r="V6" s="10" t="s">
        <v>135</v>
      </c>
      <c r="W6" s="10" t="s">
        <v>58</v>
      </c>
      <c r="X6" s="10" t="s">
        <v>59</v>
      </c>
      <c r="Y6" s="10" t="s">
        <v>136</v>
      </c>
      <c r="Z6" s="10" t="s">
        <v>60</v>
      </c>
      <c r="AA6" s="10" t="s">
        <v>61</v>
      </c>
      <c r="AB6" s="10" t="s">
        <v>137</v>
      </c>
      <c r="AC6" s="10" t="s">
        <v>62</v>
      </c>
      <c r="AD6" s="10" t="s">
        <v>168</v>
      </c>
      <c r="AE6" s="10" t="s">
        <v>63</v>
      </c>
      <c r="AF6" s="10" t="s">
        <v>64</v>
      </c>
      <c r="AG6" s="10" t="s">
        <v>65</v>
      </c>
      <c r="AH6" s="82" t="s">
        <v>66</v>
      </c>
      <c r="AI6" s="82" t="s">
        <v>67</v>
      </c>
      <c r="AJ6" s="82" t="s">
        <v>68</v>
      </c>
      <c r="AK6" s="82" t="s">
        <v>138</v>
      </c>
      <c r="AL6" s="82" t="s">
        <v>69</v>
      </c>
      <c r="AM6" s="2" t="s">
        <v>70</v>
      </c>
      <c r="AN6" s="2" t="s">
        <v>71</v>
      </c>
      <c r="AO6" s="2" t="s">
        <v>72</v>
      </c>
      <c r="AP6" s="60" t="s">
        <v>73</v>
      </c>
      <c r="AQ6" s="2" t="s">
        <v>74</v>
      </c>
      <c r="AR6" s="2" t="s">
        <v>75</v>
      </c>
      <c r="AS6" s="60" t="s">
        <v>76</v>
      </c>
      <c r="AT6" s="2" t="s">
        <v>77</v>
      </c>
      <c r="AU6" s="2" t="s">
        <v>78</v>
      </c>
      <c r="AV6" s="2" t="s">
        <v>79</v>
      </c>
      <c r="AW6" s="60" t="s">
        <v>139</v>
      </c>
      <c r="AX6" s="2" t="s">
        <v>80</v>
      </c>
      <c r="AY6" s="2" t="s">
        <v>81</v>
      </c>
      <c r="AZ6" s="2" t="s">
        <v>82</v>
      </c>
      <c r="BA6" s="60" t="s">
        <v>83</v>
      </c>
      <c r="BB6" s="60" t="s">
        <v>84</v>
      </c>
      <c r="BC6" s="60" t="s">
        <v>85</v>
      </c>
      <c r="BD6" s="2" t="s">
        <v>86</v>
      </c>
      <c r="BE6" s="2" t="s">
        <v>39</v>
      </c>
      <c r="BF6" s="2" t="s">
        <v>40</v>
      </c>
      <c r="BG6" s="65" t="s">
        <v>42</v>
      </c>
      <c r="BH6" s="65" t="s">
        <v>41</v>
      </c>
      <c r="BI6" s="65" t="s">
        <v>140</v>
      </c>
    </row>
    <row r="7" spans="1:61" x14ac:dyDescent="0.25">
      <c r="E7" s="8">
        <v>42606</v>
      </c>
      <c r="F7" s="93" t="s">
        <v>191</v>
      </c>
      <c r="G7" s="3" t="s">
        <v>192</v>
      </c>
      <c r="H7" s="3" t="s">
        <v>193</v>
      </c>
      <c r="I7" s="38" t="s">
        <v>194</v>
      </c>
      <c r="J7" s="38" t="s">
        <v>195</v>
      </c>
      <c r="L7" s="67" t="s">
        <v>196</v>
      </c>
      <c r="O7" s="7">
        <v>42514</v>
      </c>
      <c r="P7" s="77" t="s">
        <v>190</v>
      </c>
      <c r="Q7" s="11">
        <v>1253.67</v>
      </c>
      <c r="R7" s="11">
        <v>288.33999999999997</v>
      </c>
      <c r="AG7" s="57">
        <v>1542.01</v>
      </c>
      <c r="AH7" s="81" t="b">
        <v>0</v>
      </c>
      <c r="AI7" s="81" t="b">
        <v>0</v>
      </c>
      <c r="AJ7" s="81" t="b">
        <v>0</v>
      </c>
      <c r="AK7" s="81" t="b">
        <v>0</v>
      </c>
      <c r="AL7" s="81" t="b">
        <v>0</v>
      </c>
      <c r="AP7" s="61" t="b">
        <v>0</v>
      </c>
      <c r="AS7" s="61" t="b">
        <v>0</v>
      </c>
      <c r="AW7" s="61" t="b">
        <v>0</v>
      </c>
      <c r="AY7" s="58"/>
      <c r="AZ7" s="58"/>
      <c r="BA7" s="61" t="b">
        <v>0</v>
      </c>
      <c r="BB7" s="61" t="b">
        <v>0</v>
      </c>
      <c r="BC7" s="61" t="b">
        <v>0</v>
      </c>
      <c r="BE7" s="4" t="s">
        <v>197</v>
      </c>
    </row>
    <row r="8" spans="1:61" x14ac:dyDescent="0.25">
      <c r="E8" s="8">
        <v>42586</v>
      </c>
      <c r="F8" s="93" t="s">
        <v>198</v>
      </c>
      <c r="G8" s="3" t="s">
        <v>199</v>
      </c>
      <c r="I8" s="38" t="s">
        <v>194</v>
      </c>
      <c r="J8" s="38" t="s">
        <v>195</v>
      </c>
      <c r="L8" s="67" t="s">
        <v>196</v>
      </c>
      <c r="O8" s="7">
        <v>42494</v>
      </c>
      <c r="P8" s="77" t="s">
        <v>190</v>
      </c>
      <c r="Q8" s="11">
        <v>-50.99</v>
      </c>
      <c r="R8" s="11">
        <v>-11.73</v>
      </c>
      <c r="AG8" s="57">
        <v>-62.72</v>
      </c>
      <c r="AH8" s="81" t="b">
        <v>0</v>
      </c>
      <c r="AI8" s="81" t="b">
        <v>0</v>
      </c>
      <c r="AJ8" s="81" t="b">
        <v>0</v>
      </c>
      <c r="AK8" s="81" t="b">
        <v>0</v>
      </c>
      <c r="AL8" s="81" t="b">
        <v>0</v>
      </c>
      <c r="AP8" s="61" t="b">
        <v>0</v>
      </c>
      <c r="AS8" s="61" t="b">
        <v>0</v>
      </c>
      <c r="AW8" s="61" t="b">
        <v>0</v>
      </c>
      <c r="AY8" s="58"/>
      <c r="AZ8" s="58"/>
      <c r="BA8" s="61" t="b">
        <v>0</v>
      </c>
      <c r="BB8" s="61" t="b">
        <v>0</v>
      </c>
      <c r="BC8" s="61" t="b">
        <v>0</v>
      </c>
      <c r="BE8" s="4" t="s">
        <v>200</v>
      </c>
      <c r="BF8" s="3" t="s">
        <v>201</v>
      </c>
      <c r="BG8" s="67" t="s">
        <v>202</v>
      </c>
      <c r="BH8" s="67" t="s">
        <v>203</v>
      </c>
      <c r="BI8" s="67"/>
    </row>
    <row r="9" spans="1:61" x14ac:dyDescent="0.25">
      <c r="E9" s="8">
        <v>42584</v>
      </c>
      <c r="F9" s="93" t="s">
        <v>205</v>
      </c>
      <c r="G9" s="3" t="s">
        <v>206</v>
      </c>
      <c r="H9" s="3" t="s">
        <v>207</v>
      </c>
      <c r="I9" s="38" t="s">
        <v>194</v>
      </c>
      <c r="J9" s="38" t="s">
        <v>195</v>
      </c>
      <c r="L9" s="67" t="s">
        <v>196</v>
      </c>
      <c r="M9" s="3" t="s">
        <v>208</v>
      </c>
      <c r="N9" s="66" t="s">
        <v>209</v>
      </c>
      <c r="O9" s="7">
        <v>42492</v>
      </c>
      <c r="P9" s="77" t="s">
        <v>204</v>
      </c>
      <c r="AC9" s="11">
        <v>1216.5999999999999</v>
      </c>
      <c r="AG9" s="57">
        <v>1216.5999999999999</v>
      </c>
      <c r="AH9" s="81" t="b">
        <v>0</v>
      </c>
      <c r="AI9" s="81" t="b">
        <v>0</v>
      </c>
      <c r="AJ9" s="81" t="b">
        <v>1</v>
      </c>
      <c r="AK9" s="81" t="b">
        <v>0</v>
      </c>
      <c r="AL9" s="81" t="b">
        <v>0</v>
      </c>
      <c r="AP9" s="61" t="b">
        <v>0</v>
      </c>
      <c r="AS9" s="61" t="b">
        <v>0</v>
      </c>
      <c r="AW9" s="61" t="b">
        <v>0</v>
      </c>
      <c r="AY9" s="58"/>
      <c r="AZ9" s="58"/>
      <c r="BA9" s="61" t="b">
        <v>0</v>
      </c>
      <c r="BB9" s="61" t="b">
        <v>0</v>
      </c>
      <c r="BC9" s="61" t="b">
        <v>0</v>
      </c>
      <c r="BE9" s="4" t="s">
        <v>197</v>
      </c>
    </row>
    <row r="10" spans="1:61" x14ac:dyDescent="0.25">
      <c r="E10" s="8">
        <v>42601</v>
      </c>
      <c r="F10" s="93" t="s">
        <v>210</v>
      </c>
      <c r="G10" s="3" t="s">
        <v>211</v>
      </c>
      <c r="H10" s="3" t="s">
        <v>212</v>
      </c>
      <c r="I10" s="38" t="s">
        <v>194</v>
      </c>
      <c r="J10" s="38" t="s">
        <v>195</v>
      </c>
      <c r="L10" s="67" t="s">
        <v>196</v>
      </c>
      <c r="N10" s="67" t="s">
        <v>213</v>
      </c>
      <c r="O10" s="7">
        <v>42509</v>
      </c>
      <c r="P10" s="77" t="s">
        <v>190</v>
      </c>
      <c r="Q10" s="11">
        <v>209.4</v>
      </c>
      <c r="R10" s="11">
        <v>48.16</v>
      </c>
      <c r="AG10" s="57">
        <v>257.56</v>
      </c>
      <c r="AH10" s="81" t="b">
        <v>0</v>
      </c>
      <c r="AI10" s="81" t="b">
        <v>0</v>
      </c>
      <c r="AJ10" s="81" t="b">
        <v>0</v>
      </c>
      <c r="AK10" s="81" t="b">
        <v>0</v>
      </c>
      <c r="AL10" s="81" t="b">
        <v>0</v>
      </c>
      <c r="AP10" s="61" t="b">
        <v>0</v>
      </c>
      <c r="AS10" s="61" t="b">
        <v>0</v>
      </c>
      <c r="AW10" s="61" t="b">
        <v>0</v>
      </c>
      <c r="AY10" s="58"/>
      <c r="AZ10" s="58"/>
      <c r="BA10" s="61" t="b">
        <v>0</v>
      </c>
      <c r="BB10" s="61" t="b">
        <v>0</v>
      </c>
      <c r="BC10" s="61" t="b">
        <v>0</v>
      </c>
      <c r="BE10" s="4" t="s">
        <v>197</v>
      </c>
    </row>
    <row r="11" spans="1:61" x14ac:dyDescent="0.25">
      <c r="E11" s="8">
        <v>42601</v>
      </c>
      <c r="F11" s="93" t="s">
        <v>214</v>
      </c>
      <c r="G11" s="3" t="s">
        <v>215</v>
      </c>
      <c r="H11" s="3" t="s">
        <v>216</v>
      </c>
      <c r="I11" s="38" t="s">
        <v>194</v>
      </c>
      <c r="J11" s="38" t="s">
        <v>195</v>
      </c>
      <c r="L11" s="67" t="s">
        <v>196</v>
      </c>
      <c r="O11" s="7">
        <v>42509</v>
      </c>
      <c r="P11" s="77" t="s">
        <v>190</v>
      </c>
      <c r="Q11" s="11">
        <v>166.67</v>
      </c>
      <c r="R11" s="11">
        <v>38.33</v>
      </c>
      <c r="AG11" s="57">
        <v>205</v>
      </c>
      <c r="AH11" s="81" t="b">
        <v>0</v>
      </c>
      <c r="AI11" s="81" t="b">
        <v>0</v>
      </c>
      <c r="AJ11" s="81" t="b">
        <v>0</v>
      </c>
      <c r="AK11" s="81" t="b">
        <v>0</v>
      </c>
      <c r="AL11" s="81" t="b">
        <v>0</v>
      </c>
      <c r="AP11" s="61" t="b">
        <v>0</v>
      </c>
      <c r="AS11" s="61" t="b">
        <v>0</v>
      </c>
      <c r="AW11" s="61" t="b">
        <v>0</v>
      </c>
      <c r="AY11" s="58"/>
      <c r="AZ11" s="58"/>
      <c r="BA11" s="61" t="b">
        <v>0</v>
      </c>
      <c r="BB11" s="61" t="b">
        <v>0</v>
      </c>
      <c r="BC11" s="61" t="b">
        <v>0</v>
      </c>
      <c r="BE11" s="4" t="s">
        <v>197</v>
      </c>
    </row>
    <row r="12" spans="1:61" x14ac:dyDescent="0.25">
      <c r="E12" s="8">
        <v>42612</v>
      </c>
      <c r="F12" s="93" t="s">
        <v>217</v>
      </c>
      <c r="G12" s="3" t="s">
        <v>218</v>
      </c>
      <c r="H12" s="3" t="s">
        <v>219</v>
      </c>
      <c r="I12" s="38" t="s">
        <v>194</v>
      </c>
      <c r="J12" s="38" t="s">
        <v>195</v>
      </c>
      <c r="L12" s="67" t="s">
        <v>196</v>
      </c>
      <c r="N12" s="67" t="s">
        <v>220</v>
      </c>
      <c r="O12" s="7">
        <v>42520</v>
      </c>
      <c r="P12" s="77" t="s">
        <v>190</v>
      </c>
      <c r="Q12" s="11">
        <v>-132.65</v>
      </c>
      <c r="R12" s="11">
        <v>-30.5</v>
      </c>
      <c r="AG12" s="57">
        <v>-163.15</v>
      </c>
      <c r="AH12" s="81" t="b">
        <v>0</v>
      </c>
      <c r="AI12" s="81" t="b">
        <v>0</v>
      </c>
      <c r="AJ12" s="81" t="b">
        <v>0</v>
      </c>
      <c r="AK12" s="81" t="b">
        <v>0</v>
      </c>
      <c r="AL12" s="81" t="b">
        <v>0</v>
      </c>
      <c r="AP12" s="61" t="b">
        <v>0</v>
      </c>
      <c r="AS12" s="61" t="b">
        <v>0</v>
      </c>
      <c r="AW12" s="61" t="b">
        <v>0</v>
      </c>
      <c r="AY12" s="58"/>
      <c r="AZ12" s="58"/>
      <c r="BA12" s="61" t="b">
        <v>0</v>
      </c>
      <c r="BB12" s="61" t="b">
        <v>0</v>
      </c>
      <c r="BC12" s="61" t="b">
        <v>0</v>
      </c>
      <c r="BE12" s="4" t="s">
        <v>200</v>
      </c>
      <c r="BF12" s="3" t="s">
        <v>221</v>
      </c>
      <c r="BG12" s="67" t="s">
        <v>222</v>
      </c>
      <c r="BH12" s="67" t="s">
        <v>203</v>
      </c>
      <c r="BI12" s="67"/>
    </row>
    <row r="13" spans="1:61" x14ac:dyDescent="0.25">
      <c r="E13" s="8">
        <v>42602</v>
      </c>
      <c r="F13" s="93" t="s">
        <v>223</v>
      </c>
      <c r="G13" s="3" t="s">
        <v>224</v>
      </c>
      <c r="H13" s="3" t="s">
        <v>225</v>
      </c>
      <c r="I13" s="38" t="s">
        <v>194</v>
      </c>
      <c r="J13" s="38" t="s">
        <v>195</v>
      </c>
      <c r="L13" s="67" t="s">
        <v>196</v>
      </c>
      <c r="N13" s="67" t="s">
        <v>226</v>
      </c>
      <c r="O13" s="7">
        <v>42510</v>
      </c>
      <c r="P13" s="77" t="s">
        <v>190</v>
      </c>
      <c r="Q13" s="11">
        <v>-18</v>
      </c>
      <c r="R13" s="11">
        <v>-4.1399999999999997</v>
      </c>
      <c r="AG13" s="57">
        <v>-22.14</v>
      </c>
      <c r="AH13" s="81" t="b">
        <v>0</v>
      </c>
      <c r="AI13" s="81" t="b">
        <v>0</v>
      </c>
      <c r="AJ13" s="81" t="b">
        <v>0</v>
      </c>
      <c r="AK13" s="81" t="b">
        <v>0</v>
      </c>
      <c r="AL13" s="81" t="b">
        <v>0</v>
      </c>
      <c r="AP13" s="61" t="b">
        <v>0</v>
      </c>
      <c r="AS13" s="61" t="b">
        <v>0</v>
      </c>
      <c r="AW13" s="61" t="b">
        <v>0</v>
      </c>
      <c r="AY13" s="58"/>
      <c r="AZ13" s="58"/>
      <c r="BA13" s="61" t="b">
        <v>0</v>
      </c>
      <c r="BB13" s="61" t="b">
        <v>0</v>
      </c>
      <c r="BC13" s="61" t="b">
        <v>0</v>
      </c>
      <c r="BE13" s="4" t="s">
        <v>200</v>
      </c>
      <c r="BG13" s="67"/>
      <c r="BH13" s="67"/>
      <c r="BI13" s="67"/>
    </row>
    <row r="14" spans="1:61" x14ac:dyDescent="0.25">
      <c r="E14" s="8">
        <v>42588</v>
      </c>
      <c r="F14" s="93" t="s">
        <v>227</v>
      </c>
      <c r="G14" s="3" t="s">
        <v>228</v>
      </c>
      <c r="H14" s="3" t="s">
        <v>229</v>
      </c>
      <c r="I14" s="38" t="s">
        <v>194</v>
      </c>
      <c r="J14" s="38" t="s">
        <v>195</v>
      </c>
      <c r="L14" s="67" t="s">
        <v>196</v>
      </c>
      <c r="O14" s="7">
        <v>42496</v>
      </c>
      <c r="P14" s="77" t="s">
        <v>190</v>
      </c>
      <c r="Q14" s="11">
        <v>325.2</v>
      </c>
      <c r="R14" s="11">
        <v>74.8</v>
      </c>
      <c r="AG14" s="57">
        <v>400</v>
      </c>
      <c r="AH14" s="81" t="b">
        <v>0</v>
      </c>
      <c r="AI14" s="81" t="b">
        <v>0</v>
      </c>
      <c r="AJ14" s="81" t="b">
        <v>0</v>
      </c>
      <c r="AK14" s="81" t="b">
        <v>0</v>
      </c>
      <c r="AL14" s="81" t="b">
        <v>0</v>
      </c>
      <c r="AP14" s="61" t="b">
        <v>0</v>
      </c>
      <c r="AS14" s="61" t="b">
        <v>0</v>
      </c>
      <c r="AW14" s="61" t="b">
        <v>0</v>
      </c>
      <c r="AY14" s="58"/>
      <c r="AZ14" s="58"/>
      <c r="BA14" s="61" t="b">
        <v>0</v>
      </c>
      <c r="BB14" s="61" t="b">
        <v>0</v>
      </c>
      <c r="BC14" s="61" t="b">
        <v>0</v>
      </c>
      <c r="BE14" s="4" t="s">
        <v>230</v>
      </c>
    </row>
    <row r="15" spans="1:61" x14ac:dyDescent="0.25">
      <c r="E15" s="8">
        <v>42586</v>
      </c>
      <c r="F15" s="93" t="s">
        <v>231</v>
      </c>
      <c r="G15" s="3" t="s">
        <v>232</v>
      </c>
      <c r="H15" s="3" t="s">
        <v>233</v>
      </c>
      <c r="I15" s="38" t="s">
        <v>194</v>
      </c>
      <c r="J15" s="38" t="s">
        <v>195</v>
      </c>
      <c r="L15" s="67" t="s">
        <v>196</v>
      </c>
      <c r="M15" s="3" t="s">
        <v>234</v>
      </c>
      <c r="N15" s="67" t="s">
        <v>235</v>
      </c>
      <c r="O15" s="7">
        <v>42494</v>
      </c>
      <c r="P15" s="77" t="s">
        <v>190</v>
      </c>
      <c r="Q15" s="11">
        <v>-199.92</v>
      </c>
      <c r="R15" s="11">
        <v>-45.98</v>
      </c>
      <c r="AG15" s="57">
        <v>-245.9</v>
      </c>
      <c r="AH15" s="81" t="b">
        <v>0</v>
      </c>
      <c r="AI15" s="81" t="b">
        <v>0</v>
      </c>
      <c r="AJ15" s="81" t="b">
        <v>0</v>
      </c>
      <c r="AK15" s="81" t="b">
        <v>0</v>
      </c>
      <c r="AL15" s="81" t="b">
        <v>0</v>
      </c>
      <c r="AP15" s="61" t="b">
        <v>0</v>
      </c>
      <c r="AS15" s="61" t="b">
        <v>0</v>
      </c>
      <c r="AW15" s="61" t="b">
        <v>0</v>
      </c>
      <c r="AY15" s="58"/>
      <c r="AZ15" s="58"/>
      <c r="BA15" s="61" t="b">
        <v>0</v>
      </c>
      <c r="BB15" s="61" t="b">
        <v>0</v>
      </c>
      <c r="BC15" s="61" t="b">
        <v>0</v>
      </c>
      <c r="BE15" s="4" t="s">
        <v>200</v>
      </c>
      <c r="BF15" s="3" t="s">
        <v>201</v>
      </c>
      <c r="BG15" s="67" t="s">
        <v>236</v>
      </c>
      <c r="BH15" s="67" t="s">
        <v>203</v>
      </c>
      <c r="BI15" s="67"/>
    </row>
    <row r="16" spans="1:61" x14ac:dyDescent="0.25">
      <c r="E16" s="8">
        <v>42599</v>
      </c>
      <c r="F16" s="93" t="s">
        <v>237</v>
      </c>
      <c r="G16" s="3" t="s">
        <v>238</v>
      </c>
      <c r="H16" s="3" t="s">
        <v>239</v>
      </c>
      <c r="I16" s="38" t="s">
        <v>194</v>
      </c>
      <c r="J16" s="38" t="s">
        <v>195</v>
      </c>
      <c r="L16" s="67" t="s">
        <v>196</v>
      </c>
      <c r="O16" s="7">
        <v>42507</v>
      </c>
      <c r="P16" s="77" t="s">
        <v>190</v>
      </c>
      <c r="Q16" s="11">
        <v>-284.56</v>
      </c>
      <c r="R16" s="11">
        <v>-65.44</v>
      </c>
      <c r="AG16" s="57">
        <v>-350</v>
      </c>
      <c r="AH16" s="81" t="b">
        <v>0</v>
      </c>
      <c r="AI16" s="81" t="b">
        <v>0</v>
      </c>
      <c r="AJ16" s="81" t="b">
        <v>0</v>
      </c>
      <c r="AK16" s="81" t="b">
        <v>0</v>
      </c>
      <c r="AL16" s="81" t="b">
        <v>0</v>
      </c>
      <c r="AP16" s="61" t="b">
        <v>0</v>
      </c>
      <c r="AS16" s="61" t="b">
        <v>0</v>
      </c>
      <c r="AW16" s="61" t="b">
        <v>0</v>
      </c>
      <c r="AY16" s="58"/>
      <c r="AZ16" s="58"/>
      <c r="BA16" s="61" t="b">
        <v>0</v>
      </c>
      <c r="BB16" s="61" t="b">
        <v>0</v>
      </c>
      <c r="BC16" s="61" t="b">
        <v>0</v>
      </c>
      <c r="BE16" s="4" t="s">
        <v>200</v>
      </c>
      <c r="BF16" s="3" t="s">
        <v>221</v>
      </c>
      <c r="BG16" s="67" t="s">
        <v>240</v>
      </c>
      <c r="BH16" s="67" t="s">
        <v>203</v>
      </c>
      <c r="BI16" s="67"/>
    </row>
    <row r="17" spans="6:52" x14ac:dyDescent="0.25">
      <c r="F17" s="93"/>
      <c r="I17" s="38"/>
      <c r="J17" s="38"/>
      <c r="P17" s="77"/>
      <c r="AY17" s="58"/>
      <c r="AZ17" s="58"/>
    </row>
    <row r="18" spans="6:52" x14ac:dyDescent="0.25">
      <c r="F18" s="93"/>
      <c r="I18" s="38"/>
      <c r="J18" s="38"/>
      <c r="P18" s="77"/>
      <c r="AY18" s="58"/>
      <c r="AZ18" s="58"/>
    </row>
    <row r="19" spans="6:52" x14ac:dyDescent="0.25">
      <c r="F19" s="93"/>
      <c r="I19" s="38"/>
      <c r="J19" s="38"/>
      <c r="P19" s="77"/>
      <c r="AY19" s="58"/>
      <c r="AZ19" s="58"/>
    </row>
    <row r="20" spans="6:52" x14ac:dyDescent="0.25">
      <c r="F20" s="93"/>
      <c r="I20" s="38"/>
      <c r="J20" s="38"/>
      <c r="P20" s="77"/>
      <c r="AY20" s="58"/>
      <c r="AZ20" s="58"/>
    </row>
    <row r="21" spans="6:52" x14ac:dyDescent="0.25">
      <c r="F21" s="93"/>
      <c r="I21" s="38"/>
      <c r="J21" s="38"/>
      <c r="P21" s="77"/>
      <c r="AY21" s="58"/>
      <c r="AZ21" s="58"/>
    </row>
    <row r="1731" spans="14:14" x14ac:dyDescent="0.25">
      <c r="N1731" s="67"/>
    </row>
    <row r="1830" spans="14:14" x14ac:dyDescent="0.25">
      <c r="N1830" s="67"/>
    </row>
    <row r="3561" spans="14:14" x14ac:dyDescent="0.25">
      <c r="N3561" s="67"/>
    </row>
    <row r="5158" spans="14:14" x14ac:dyDescent="0.25">
      <c r="N5158" s="67"/>
    </row>
    <row r="12268" spans="14:14" x14ac:dyDescent="0.25">
      <c r="N12268" s="67"/>
    </row>
    <row r="17087" spans="14:14" x14ac:dyDescent="0.25">
      <c r="N17087" s="67"/>
    </row>
  </sheetData>
  <sheetProtection algorithmName="SHA-512" hashValue="QkMsl3cqWJ0BraRZPUcbhsl2zPYBdK2nOGjnEBGxlWdVcHPyiKJ30Z8mXJdoiOMTWLtNp3+sgNbc362cN0nrxQ==" saltValue="lAJ5/hYHIt0o/3UcxTR2KQ==" spinCount="100000" sheet="1" objects="1" scenarios="1" selectLockedCells="1" autoFilter="0"/>
  <autoFilter ref="D6:BI21021" xr:uid="{00000000-0009-0000-0000-000001000000}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D1:O27"/>
  <sheetViews>
    <sheetView showGridLines="0" workbookViewId="0">
      <pane ySplit="6" topLeftCell="A7" activePane="bottomLeft" state="frozen"/>
      <selection pane="bottomLeft" activeCell="F7" sqref="F7"/>
    </sheetView>
  </sheetViews>
  <sheetFormatPr defaultRowHeight="15" x14ac:dyDescent="0.25"/>
  <cols>
    <col min="1" max="2" width="9.28515625" customWidth="1"/>
    <col min="3" max="3" width="5.7109375" customWidth="1"/>
    <col min="4" max="4" width="5.85546875" style="31" customWidth="1"/>
    <col min="5" max="5" width="16.42578125" style="94" customWidth="1"/>
    <col min="6" max="6" width="46.5703125" style="3" customWidth="1"/>
    <col min="7" max="7" width="6.5703125" style="3" customWidth="1"/>
    <col min="8" max="13" width="16.7109375" style="11" customWidth="1"/>
    <col min="14" max="14" width="6.5703125" style="66" customWidth="1"/>
    <col min="15" max="15" width="10.7109375" style="11" customWidth="1"/>
  </cols>
  <sheetData>
    <row r="1" spans="4:15" x14ac:dyDescent="0.25">
      <c r="D1" s="15" t="s">
        <v>0</v>
      </c>
      <c r="E1" s="21">
        <f>IF(DataOd = "","",DataOd)</f>
        <v>42583</v>
      </c>
      <c r="F1"/>
      <c r="G1"/>
      <c r="H1" s="12" t="s">
        <v>16</v>
      </c>
      <c r="I1" s="19">
        <f>SUBTOTAL(3,E7:E1048576)</f>
        <v>21</v>
      </c>
      <c r="J1" s="9"/>
      <c r="K1" s="74" t="s">
        <v>141</v>
      </c>
      <c r="L1" s="9"/>
      <c r="M1" s="9"/>
      <c r="N1" s="64"/>
      <c r="O1" s="9"/>
    </row>
    <row r="2" spans="4:15" x14ac:dyDescent="0.25">
      <c r="D2" s="15" t="s">
        <v>1</v>
      </c>
      <c r="E2" s="21">
        <f>IF(DataDo="","",DataDo)</f>
        <v>42613</v>
      </c>
      <c r="F2"/>
      <c r="G2"/>
      <c r="H2" s="12" t="s">
        <v>97</v>
      </c>
      <c r="I2" s="20">
        <f>L4</f>
        <v>2160.2300000000009</v>
      </c>
      <c r="J2" s="9"/>
      <c r="K2" s="9"/>
      <c r="L2" s="9"/>
      <c r="M2" s="9"/>
      <c r="N2" s="64"/>
      <c r="O2" s="9"/>
    </row>
    <row r="3" spans="4:15" x14ac:dyDescent="0.25">
      <c r="D3" s="29"/>
      <c r="E3" s="64"/>
      <c r="F3"/>
      <c r="G3"/>
      <c r="H3" s="9"/>
      <c r="I3" s="9"/>
      <c r="J3" s="9"/>
      <c r="K3" s="9"/>
      <c r="L3"/>
      <c r="M3" s="9"/>
      <c r="N3" s="64"/>
      <c r="O3" s="9"/>
    </row>
    <row r="4" spans="4:15" x14ac:dyDescent="0.25">
      <c r="D4" s="29"/>
      <c r="E4" s="64"/>
      <c r="F4"/>
      <c r="G4"/>
      <c r="H4" s="9"/>
      <c r="I4" s="9"/>
      <c r="J4" s="9"/>
      <c r="K4" s="9"/>
      <c r="L4" s="13">
        <f>SUBTOTAL(9,L7:L1048576)</f>
        <v>2160.2300000000009</v>
      </c>
      <c r="M4" s="13">
        <f>SUBTOTAL(9,M7:M1048576)</f>
        <v>2377.2600000000007</v>
      </c>
      <c r="N4" s="64"/>
      <c r="O4" s="9"/>
    </row>
    <row r="5" spans="4:15" ht="0.95" customHeight="1" x14ac:dyDescent="0.25">
      <c r="D5" s="29"/>
      <c r="E5" s="64"/>
      <c r="F5"/>
      <c r="G5"/>
      <c r="H5" s="9"/>
      <c r="I5" s="9"/>
      <c r="J5" s="9"/>
      <c r="K5" s="9"/>
      <c r="L5" s="9"/>
      <c r="M5" s="9"/>
      <c r="N5" s="64"/>
      <c r="O5" s="9"/>
    </row>
    <row r="6" spans="4:15" s="1" customFormat="1" ht="30" customHeight="1" x14ac:dyDescent="0.25">
      <c r="D6" s="30" t="s">
        <v>17</v>
      </c>
      <c r="E6" s="65" t="s">
        <v>87</v>
      </c>
      <c r="F6" s="2" t="s">
        <v>88</v>
      </c>
      <c r="G6" s="2" t="s">
        <v>89</v>
      </c>
      <c r="H6" s="10" t="s">
        <v>90</v>
      </c>
      <c r="I6" s="10" t="s">
        <v>91</v>
      </c>
      <c r="J6" s="10" t="s">
        <v>92</v>
      </c>
      <c r="K6" s="10" t="s">
        <v>93</v>
      </c>
      <c r="L6" s="10" t="s">
        <v>94</v>
      </c>
      <c r="M6" s="10" t="s">
        <v>95</v>
      </c>
      <c r="N6" s="65" t="s">
        <v>96</v>
      </c>
      <c r="O6" s="10" t="s">
        <v>169</v>
      </c>
    </row>
    <row r="7" spans="4:15" x14ac:dyDescent="0.25">
      <c r="E7" s="93" t="s">
        <v>205</v>
      </c>
      <c r="F7" s="3" t="s">
        <v>241</v>
      </c>
      <c r="G7" s="3" t="s">
        <v>242</v>
      </c>
      <c r="H7" s="11">
        <v>1</v>
      </c>
      <c r="I7" s="11">
        <v>1216.5999999999999</v>
      </c>
      <c r="J7" s="11">
        <v>1216.5999999999999</v>
      </c>
      <c r="L7" s="11">
        <v>1216.5999999999999</v>
      </c>
      <c r="M7" s="11">
        <v>1216.5999999999999</v>
      </c>
      <c r="N7" s="66" t="s">
        <v>243</v>
      </c>
    </row>
    <row r="8" spans="4:15" x14ac:dyDescent="0.25">
      <c r="E8" s="93" t="s">
        <v>210</v>
      </c>
      <c r="F8" s="3" t="s">
        <v>244</v>
      </c>
      <c r="H8" s="11">
        <v>1</v>
      </c>
      <c r="I8" s="11">
        <v>18</v>
      </c>
      <c r="J8" s="11">
        <v>22.14</v>
      </c>
      <c r="L8" s="11">
        <v>18</v>
      </c>
      <c r="M8" s="11">
        <v>22.14</v>
      </c>
      <c r="N8" s="67" t="s">
        <v>245</v>
      </c>
    </row>
    <row r="9" spans="4:15" x14ac:dyDescent="0.25">
      <c r="E9" s="93" t="s">
        <v>210</v>
      </c>
      <c r="F9" s="3" t="s">
        <v>246</v>
      </c>
      <c r="G9" s="3" t="s">
        <v>242</v>
      </c>
      <c r="H9" s="11">
        <v>10</v>
      </c>
      <c r="I9" s="11">
        <v>19.14</v>
      </c>
      <c r="J9" s="11">
        <v>23.54</v>
      </c>
      <c r="L9" s="11">
        <v>191.4</v>
      </c>
      <c r="M9" s="11">
        <v>235.42</v>
      </c>
      <c r="N9" s="67" t="s">
        <v>245</v>
      </c>
    </row>
    <row r="10" spans="4:15" x14ac:dyDescent="0.25">
      <c r="E10" s="93" t="s">
        <v>191</v>
      </c>
      <c r="F10" s="3" t="s">
        <v>247</v>
      </c>
      <c r="G10" s="3" t="s">
        <v>242</v>
      </c>
      <c r="H10" s="11">
        <v>3</v>
      </c>
      <c r="I10" s="11">
        <v>2</v>
      </c>
      <c r="J10" s="11">
        <v>2</v>
      </c>
      <c r="L10" s="11">
        <v>4.88</v>
      </c>
      <c r="M10" s="11">
        <v>6</v>
      </c>
      <c r="N10" s="67" t="s">
        <v>245</v>
      </c>
    </row>
    <row r="11" spans="4:15" x14ac:dyDescent="0.25">
      <c r="E11" s="93" t="s">
        <v>191</v>
      </c>
      <c r="F11" s="3" t="s">
        <v>248</v>
      </c>
      <c r="G11" s="3" t="s">
        <v>249</v>
      </c>
      <c r="H11" s="11">
        <v>3</v>
      </c>
      <c r="I11" s="11">
        <v>16</v>
      </c>
      <c r="J11" s="11">
        <v>16</v>
      </c>
      <c r="L11" s="11">
        <v>39.03</v>
      </c>
      <c r="M11" s="11">
        <v>48</v>
      </c>
      <c r="N11" s="67" t="s">
        <v>245</v>
      </c>
    </row>
    <row r="12" spans="4:15" x14ac:dyDescent="0.25">
      <c r="E12" s="93" t="s">
        <v>191</v>
      </c>
      <c r="F12" s="3" t="s">
        <v>250</v>
      </c>
      <c r="G12" s="3" t="s">
        <v>242</v>
      </c>
      <c r="H12" s="11">
        <v>1</v>
      </c>
      <c r="I12" s="11">
        <v>71.5</v>
      </c>
      <c r="J12" s="11">
        <v>71.5</v>
      </c>
      <c r="L12" s="11">
        <v>58.14</v>
      </c>
      <c r="M12" s="11">
        <v>71.510000000000005</v>
      </c>
      <c r="N12" s="67" t="s">
        <v>245</v>
      </c>
    </row>
    <row r="13" spans="4:15" x14ac:dyDescent="0.25">
      <c r="E13" s="93" t="s">
        <v>191</v>
      </c>
      <c r="F13" s="3" t="s">
        <v>251</v>
      </c>
      <c r="G13" s="3" t="s">
        <v>242</v>
      </c>
      <c r="H13" s="11">
        <v>3</v>
      </c>
      <c r="I13" s="11">
        <v>71.5</v>
      </c>
      <c r="J13" s="11">
        <v>71.5</v>
      </c>
      <c r="L13" s="11">
        <v>174.39</v>
      </c>
      <c r="M13" s="11">
        <v>214.5</v>
      </c>
      <c r="N13" s="67" t="s">
        <v>245</v>
      </c>
    </row>
    <row r="14" spans="4:15" x14ac:dyDescent="0.25">
      <c r="E14" s="93" t="s">
        <v>191</v>
      </c>
      <c r="F14" s="3" t="s">
        <v>252</v>
      </c>
      <c r="G14" s="3" t="s">
        <v>242</v>
      </c>
      <c r="H14" s="11">
        <v>3</v>
      </c>
      <c r="I14" s="11">
        <v>324</v>
      </c>
      <c r="J14" s="11">
        <v>324</v>
      </c>
      <c r="L14" s="11">
        <v>790.25</v>
      </c>
      <c r="M14" s="11">
        <v>972</v>
      </c>
      <c r="N14" s="67" t="s">
        <v>245</v>
      </c>
    </row>
    <row r="15" spans="4:15" x14ac:dyDescent="0.25">
      <c r="E15" s="93" t="s">
        <v>191</v>
      </c>
      <c r="F15" s="3" t="s">
        <v>253</v>
      </c>
      <c r="G15" s="3" t="s">
        <v>242</v>
      </c>
      <c r="H15" s="11">
        <v>1</v>
      </c>
      <c r="I15" s="11">
        <v>230</v>
      </c>
      <c r="J15" s="11">
        <v>230</v>
      </c>
      <c r="L15" s="11">
        <v>186.99</v>
      </c>
      <c r="M15" s="11">
        <v>230</v>
      </c>
      <c r="N15" s="67" t="s">
        <v>245</v>
      </c>
    </row>
    <row r="16" spans="4:15" x14ac:dyDescent="0.25">
      <c r="E16" s="93" t="s">
        <v>214</v>
      </c>
      <c r="F16" s="3" t="s">
        <v>254</v>
      </c>
      <c r="H16" s="11">
        <v>1</v>
      </c>
      <c r="I16" s="11">
        <v>166.67</v>
      </c>
      <c r="J16" s="11">
        <v>205</v>
      </c>
      <c r="L16" s="11">
        <v>166.67</v>
      </c>
      <c r="M16" s="11">
        <v>205</v>
      </c>
      <c r="N16" s="67" t="s">
        <v>245</v>
      </c>
    </row>
    <row r="17" spans="5:14" x14ac:dyDescent="0.25">
      <c r="E17" s="93" t="s">
        <v>231</v>
      </c>
      <c r="F17" s="3" t="s">
        <v>255</v>
      </c>
      <c r="G17" s="3" t="s">
        <v>242</v>
      </c>
      <c r="H17" s="11">
        <v>-1</v>
      </c>
      <c r="I17" s="11">
        <v>199.92</v>
      </c>
      <c r="J17" s="11">
        <v>245.9</v>
      </c>
      <c r="L17" s="11">
        <v>-199.92</v>
      </c>
      <c r="M17" s="11">
        <v>-245.9</v>
      </c>
      <c r="N17" s="67" t="s">
        <v>245</v>
      </c>
    </row>
    <row r="18" spans="5:14" x14ac:dyDescent="0.25">
      <c r="E18" s="93" t="s">
        <v>198</v>
      </c>
      <c r="F18" s="3" t="s">
        <v>256</v>
      </c>
      <c r="G18" s="3" t="s">
        <v>242</v>
      </c>
      <c r="H18" s="11">
        <v>-2</v>
      </c>
      <c r="I18" s="11">
        <v>31.36</v>
      </c>
      <c r="J18" s="11">
        <v>31.36</v>
      </c>
      <c r="L18" s="11">
        <v>-50.99</v>
      </c>
      <c r="M18" s="11">
        <v>-62.72</v>
      </c>
      <c r="N18" s="67" t="s">
        <v>245</v>
      </c>
    </row>
    <row r="19" spans="5:14" x14ac:dyDescent="0.25">
      <c r="E19" s="93" t="s">
        <v>217</v>
      </c>
      <c r="F19" s="3" t="s">
        <v>257</v>
      </c>
      <c r="G19" s="3" t="s">
        <v>242</v>
      </c>
      <c r="H19" s="11">
        <v>-1</v>
      </c>
      <c r="I19" s="11">
        <v>334.95</v>
      </c>
      <c r="J19" s="11">
        <v>411.99</v>
      </c>
      <c r="L19" s="11">
        <v>-334.95</v>
      </c>
      <c r="M19" s="11">
        <v>-411.99</v>
      </c>
      <c r="N19" s="67" t="s">
        <v>245</v>
      </c>
    </row>
    <row r="20" spans="5:14" x14ac:dyDescent="0.25">
      <c r="E20" s="93" t="s">
        <v>217</v>
      </c>
      <c r="F20" s="3" t="s">
        <v>257</v>
      </c>
      <c r="G20" s="3" t="s">
        <v>242</v>
      </c>
      <c r="H20" s="11">
        <v>1</v>
      </c>
      <c r="I20" s="11">
        <v>296.67</v>
      </c>
      <c r="J20" s="11">
        <v>364.91</v>
      </c>
      <c r="L20" s="11">
        <v>296.67</v>
      </c>
      <c r="M20" s="11">
        <v>364.91</v>
      </c>
      <c r="N20" s="67" t="s">
        <v>245</v>
      </c>
    </row>
    <row r="21" spans="5:14" x14ac:dyDescent="0.25">
      <c r="E21" s="93" t="s">
        <v>217</v>
      </c>
      <c r="F21" s="3" t="s">
        <v>258</v>
      </c>
      <c r="G21" s="3" t="s">
        <v>242</v>
      </c>
      <c r="H21" s="11">
        <v>-1</v>
      </c>
      <c r="I21" s="11">
        <v>188.34</v>
      </c>
      <c r="J21" s="11">
        <v>231.64</v>
      </c>
      <c r="L21" s="11">
        <v>-188.33</v>
      </c>
      <c r="M21" s="11">
        <v>-231.64</v>
      </c>
      <c r="N21" s="67" t="s">
        <v>245</v>
      </c>
    </row>
    <row r="22" spans="5:14" x14ac:dyDescent="0.25">
      <c r="E22" s="93" t="s">
        <v>217</v>
      </c>
      <c r="F22" s="3" t="s">
        <v>258</v>
      </c>
      <c r="G22" s="3" t="s">
        <v>242</v>
      </c>
      <c r="H22" s="11">
        <v>1</v>
      </c>
      <c r="I22" s="11">
        <v>166.81</v>
      </c>
      <c r="J22" s="11">
        <v>205.17</v>
      </c>
      <c r="L22" s="11">
        <v>166.81</v>
      </c>
      <c r="M22" s="11">
        <v>205.17</v>
      </c>
      <c r="N22" s="67" t="s">
        <v>245</v>
      </c>
    </row>
    <row r="23" spans="5:14" x14ac:dyDescent="0.25">
      <c r="E23" s="93" t="s">
        <v>217</v>
      </c>
      <c r="F23" s="3" t="s">
        <v>259</v>
      </c>
      <c r="G23" s="3" t="s">
        <v>242</v>
      </c>
      <c r="H23" s="11">
        <v>1</v>
      </c>
      <c r="I23" s="11">
        <v>564.63</v>
      </c>
      <c r="J23" s="11">
        <v>694.5</v>
      </c>
      <c r="L23" s="11">
        <v>564.63</v>
      </c>
      <c r="M23" s="11">
        <v>694.5</v>
      </c>
      <c r="N23" s="67" t="s">
        <v>245</v>
      </c>
    </row>
    <row r="24" spans="5:14" x14ac:dyDescent="0.25">
      <c r="E24" s="93" t="s">
        <v>217</v>
      </c>
      <c r="F24" s="3" t="s">
        <v>259</v>
      </c>
      <c r="G24" s="3" t="s">
        <v>242</v>
      </c>
      <c r="H24" s="11">
        <v>-1</v>
      </c>
      <c r="I24" s="11">
        <v>637.48</v>
      </c>
      <c r="J24" s="11">
        <v>784.1</v>
      </c>
      <c r="L24" s="11">
        <v>-637.48</v>
      </c>
      <c r="M24" s="11">
        <v>-784.1</v>
      </c>
      <c r="N24" s="67" t="s">
        <v>245</v>
      </c>
    </row>
    <row r="25" spans="5:14" x14ac:dyDescent="0.25">
      <c r="E25" s="93" t="s">
        <v>237</v>
      </c>
      <c r="F25" s="3" t="s">
        <v>260</v>
      </c>
      <c r="G25" s="3" t="s">
        <v>242</v>
      </c>
      <c r="H25" s="11">
        <v>1</v>
      </c>
      <c r="I25" s="11">
        <v>3950</v>
      </c>
      <c r="J25" s="11">
        <v>3950</v>
      </c>
      <c r="L25" s="11">
        <v>3211.38</v>
      </c>
      <c r="M25" s="11">
        <v>3950</v>
      </c>
      <c r="N25" s="67" t="s">
        <v>245</v>
      </c>
    </row>
    <row r="26" spans="5:14" x14ac:dyDescent="0.25">
      <c r="E26" s="93" t="s">
        <v>237</v>
      </c>
      <c r="F26" s="3" t="s">
        <v>260</v>
      </c>
      <c r="G26" s="3" t="s">
        <v>242</v>
      </c>
      <c r="H26" s="11">
        <v>-1</v>
      </c>
      <c r="I26" s="11">
        <v>4300</v>
      </c>
      <c r="J26" s="11">
        <v>4300</v>
      </c>
      <c r="L26" s="11">
        <v>-3495.94</v>
      </c>
      <c r="M26" s="11">
        <v>-4300</v>
      </c>
      <c r="N26" s="67" t="s">
        <v>245</v>
      </c>
    </row>
    <row r="27" spans="5:14" x14ac:dyDescent="0.25">
      <c r="E27" s="93" t="s">
        <v>223</v>
      </c>
      <c r="F27" s="3" t="s">
        <v>244</v>
      </c>
      <c r="H27" s="11">
        <v>1</v>
      </c>
      <c r="I27" s="11">
        <v>-18</v>
      </c>
      <c r="J27" s="11">
        <v>-22.14</v>
      </c>
      <c r="L27" s="11">
        <v>-18</v>
      </c>
      <c r="M27" s="11">
        <v>-22.14</v>
      </c>
      <c r="N27" s="67" t="s">
        <v>245</v>
      </c>
    </row>
  </sheetData>
  <sheetProtection algorithmName="SHA-512" hashValue="bsZF9JzeZo06iyeOtkEQc+/YCdkA+dAC9mTjvBiuGLRsCCRpC3utSBpuOGaWQ+upj8RvKlbfzNulNv7S5f+foQ==" saltValue="sc7zaObWlbuImL6Z2FObEw==" spinCount="100000" sheet="1" objects="1" scenarios="1" selectLockedCells="1" autoFilter="0"/>
  <autoFilter ref="D6:O8" xr:uid="{00000000-0009-0000-0000-000002000000}"/>
  <sortState xmlns:xlrd2="http://schemas.microsoft.com/office/spreadsheetml/2017/richdata2" ref="D7:O27">
    <sortCondition ref="E7:E27"/>
    <sortCondition ref="F7:F27"/>
  </sortState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FACF-5103-436B-9C85-82E5A5E22479}">
  <sheetPr codeName="Arkusz10"/>
  <dimension ref="D1:N26"/>
  <sheetViews>
    <sheetView showGridLines="0" workbookViewId="0">
      <pane ySplit="6" topLeftCell="A7" activePane="bottomLeft" state="frozen"/>
      <selection pane="bottomLeft" activeCell="E7" sqref="E7"/>
    </sheetView>
  </sheetViews>
  <sheetFormatPr defaultRowHeight="15" x14ac:dyDescent="0.25"/>
  <cols>
    <col min="1" max="2" width="9.28515625" customWidth="1"/>
    <col min="3" max="3" width="5.7109375" customWidth="1"/>
    <col min="4" max="4" width="5.85546875" style="31" customWidth="1"/>
    <col min="5" max="5" width="16.42578125" style="94" customWidth="1"/>
    <col min="6" max="6" width="46.5703125" style="3" customWidth="1"/>
    <col min="7" max="7" width="6.5703125" style="3" customWidth="1"/>
    <col min="8" max="12" width="16.7109375" style="11" customWidth="1"/>
    <col min="13" max="13" width="6.5703125" style="66" customWidth="1"/>
    <col min="14" max="14" width="10.7109375" style="11" customWidth="1"/>
  </cols>
  <sheetData>
    <row r="1" spans="4:14" x14ac:dyDescent="0.25">
      <c r="D1" s="15" t="s">
        <v>0</v>
      </c>
      <c r="E1" s="21">
        <f>IF(DataOd = "","",DataOd)</f>
        <v>42583</v>
      </c>
      <c r="F1"/>
      <c r="G1"/>
      <c r="H1" s="12" t="s">
        <v>16</v>
      </c>
      <c r="I1" s="19">
        <f>IF(E5=0,"",E5)</f>
        <v>1</v>
      </c>
      <c r="J1" s="74" t="s">
        <v>160</v>
      </c>
      <c r="K1" s="9"/>
      <c r="L1" s="9"/>
      <c r="M1" s="64"/>
      <c r="N1" s="9"/>
    </row>
    <row r="2" spans="4:14" x14ac:dyDescent="0.25">
      <c r="D2" s="15" t="s">
        <v>1</v>
      </c>
      <c r="E2" s="21">
        <f>IF(DataDo="","",DataDo)</f>
        <v>42613</v>
      </c>
      <c r="F2"/>
      <c r="G2"/>
      <c r="H2" s="12" t="s">
        <v>97</v>
      </c>
      <c r="I2" s="20">
        <f>IF(L4=0,"",L4)</f>
        <v>22.14</v>
      </c>
      <c r="J2" s="74" t="s">
        <v>159</v>
      </c>
      <c r="K2" s="9"/>
      <c r="L2" s="9"/>
      <c r="M2" s="64"/>
      <c r="N2" s="9"/>
    </row>
    <row r="3" spans="4:14" x14ac:dyDescent="0.25">
      <c r="D3" s="29"/>
      <c r="E3" s="64"/>
      <c r="F3"/>
      <c r="G3"/>
      <c r="H3" s="9"/>
      <c r="I3" s="9"/>
      <c r="J3"/>
      <c r="K3" s="9"/>
      <c r="L3" s="9"/>
      <c r="M3" s="64"/>
      <c r="N3" s="9"/>
    </row>
    <row r="4" spans="4:14" ht="15" customHeight="1" x14ac:dyDescent="0.25">
      <c r="D4" s="29"/>
      <c r="E4" s="64"/>
      <c r="F4"/>
      <c r="G4"/>
      <c r="H4" s="9"/>
      <c r="I4" s="9"/>
      <c r="J4" s="13">
        <f>SUBTOTAL(9,J7:J1048576)</f>
        <v>18</v>
      </c>
      <c r="K4" s="13">
        <f>SUBTOTAL(9,K7:K1048576)</f>
        <v>4.1399999999999997</v>
      </c>
      <c r="L4" s="13">
        <f>SUBTOTAL(9,L7:L1048576)</f>
        <v>22.14</v>
      </c>
      <c r="M4" s="64"/>
      <c r="N4" s="9"/>
    </row>
    <row r="5" spans="4:14" ht="15" hidden="1" customHeight="1" x14ac:dyDescent="0.25">
      <c r="D5" s="29"/>
      <c r="E5">
        <f>SUBTOTAL(3,E7:E1048576)</f>
        <v>1</v>
      </c>
      <c r="F5"/>
      <c r="G5"/>
      <c r="H5" s="9"/>
      <c r="I5" s="9"/>
      <c r="J5" s="9"/>
      <c r="K5" s="9"/>
      <c r="L5" s="9"/>
      <c r="M5" s="64"/>
      <c r="N5" s="9"/>
    </row>
    <row r="6" spans="4:14" s="1" customFormat="1" ht="30" customHeight="1" x14ac:dyDescent="0.25">
      <c r="D6" s="30" t="s">
        <v>17</v>
      </c>
      <c r="E6" s="65" t="s">
        <v>150</v>
      </c>
      <c r="F6" s="2" t="s">
        <v>151</v>
      </c>
      <c r="G6" s="2" t="s">
        <v>152</v>
      </c>
      <c r="H6" s="10" t="s">
        <v>153</v>
      </c>
      <c r="I6" s="10" t="s">
        <v>154</v>
      </c>
      <c r="J6" s="10" t="s">
        <v>155</v>
      </c>
      <c r="K6" s="10" t="s">
        <v>156</v>
      </c>
      <c r="L6" s="10" t="s">
        <v>158</v>
      </c>
      <c r="M6" s="65" t="s">
        <v>157</v>
      </c>
      <c r="N6" s="10" t="s">
        <v>170</v>
      </c>
    </row>
    <row r="7" spans="4:14" x14ac:dyDescent="0.25">
      <c r="E7" s="93" t="s">
        <v>227</v>
      </c>
      <c r="F7" s="3" t="s">
        <v>244</v>
      </c>
      <c r="G7" s="3" t="s">
        <v>242</v>
      </c>
      <c r="H7" s="11">
        <v>1</v>
      </c>
      <c r="I7" s="11">
        <v>18</v>
      </c>
      <c r="J7" s="11">
        <v>18</v>
      </c>
      <c r="K7" s="11">
        <v>4.1399999999999997</v>
      </c>
      <c r="L7" s="11">
        <v>22.14</v>
      </c>
      <c r="M7" s="66" t="s">
        <v>245</v>
      </c>
    </row>
    <row r="8" spans="4:14" x14ac:dyDescent="0.25">
      <c r="E8" s="93"/>
    </row>
    <row r="9" spans="4:14" x14ac:dyDescent="0.25">
      <c r="E9" s="93"/>
      <c r="M9" s="67"/>
    </row>
    <row r="10" spans="4:14" x14ac:dyDescent="0.25">
      <c r="E10" s="93"/>
      <c r="M10" s="67"/>
    </row>
    <row r="11" spans="4:14" x14ac:dyDescent="0.25">
      <c r="E11" s="93"/>
      <c r="M11" s="67"/>
    </row>
    <row r="12" spans="4:14" x14ac:dyDescent="0.25">
      <c r="E12" s="93"/>
      <c r="M12" s="67"/>
    </row>
    <row r="13" spans="4:14" x14ac:dyDescent="0.25">
      <c r="E13" s="93"/>
      <c r="M13" s="67"/>
    </row>
    <row r="14" spans="4:14" x14ac:dyDescent="0.25">
      <c r="E14" s="93"/>
      <c r="M14" s="67"/>
    </row>
    <row r="15" spans="4:14" x14ac:dyDescent="0.25">
      <c r="E15" s="93"/>
      <c r="M15" s="67"/>
    </row>
    <row r="16" spans="4:14" x14ac:dyDescent="0.25">
      <c r="E16" s="93"/>
      <c r="M16" s="67"/>
    </row>
    <row r="17" spans="5:13" x14ac:dyDescent="0.25">
      <c r="E17" s="93"/>
      <c r="M17" s="67"/>
    </row>
    <row r="18" spans="5:13" x14ac:dyDescent="0.25">
      <c r="E18" s="93"/>
      <c r="M18" s="67"/>
    </row>
    <row r="19" spans="5:13" x14ac:dyDescent="0.25">
      <c r="E19" s="93"/>
      <c r="M19" s="67"/>
    </row>
    <row r="20" spans="5:13" x14ac:dyDescent="0.25">
      <c r="E20" s="93"/>
      <c r="M20" s="67"/>
    </row>
    <row r="21" spans="5:13" x14ac:dyDescent="0.25">
      <c r="E21" s="93"/>
      <c r="M21" s="67"/>
    </row>
    <row r="22" spans="5:13" x14ac:dyDescent="0.25">
      <c r="E22" s="93"/>
      <c r="M22" s="67"/>
    </row>
    <row r="23" spans="5:13" x14ac:dyDescent="0.25">
      <c r="E23" s="93"/>
      <c r="M23" s="67"/>
    </row>
    <row r="24" spans="5:13" x14ac:dyDescent="0.25">
      <c r="E24" s="93"/>
      <c r="M24" s="67"/>
    </row>
    <row r="25" spans="5:13" x14ac:dyDescent="0.25">
      <c r="E25" s="93"/>
      <c r="M25" s="67"/>
    </row>
    <row r="26" spans="5:13" x14ac:dyDescent="0.25">
      <c r="E26" s="93"/>
      <c r="M26" s="67"/>
    </row>
  </sheetData>
  <sheetProtection algorithmName="SHA-512" hashValue="Ur5345tWgJrzOmrZVH8OqMvN8xuPWIEpe/F63v7IZZWVZd6e006IYq3bagyKuPJY3P4+OHkn04Y1/8iA1ctgUA==" saltValue="9KkYUHlXG+baMTGbPuKGZA==" spinCount="100000" sheet="1" objects="1" scenarios="1" selectLockedCells="1" autoFilter="0"/>
  <autoFilter ref="D6:N8" xr:uid="{00000000-0009-0000-0000-000002000000}"/>
  <phoneticPr fontId="15" type="noConversion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/>
  <dimension ref="B2:C11"/>
  <sheetViews>
    <sheetView workbookViewId="0">
      <selection activeCell="C2" sqref="C2"/>
    </sheetView>
  </sheetViews>
  <sheetFormatPr defaultRowHeight="15" x14ac:dyDescent="0.25"/>
  <cols>
    <col min="2" max="2" width="29.42578125" customWidth="1"/>
    <col min="3" max="3" width="73.5703125" customWidth="1"/>
  </cols>
  <sheetData>
    <row r="2" spans="2:3" x14ac:dyDescent="0.25">
      <c r="B2" s="14" t="s">
        <v>121</v>
      </c>
      <c r="C2" s="70"/>
    </row>
    <row r="4" spans="2:3" ht="15.75" thickBot="1" x14ac:dyDescent="0.3"/>
    <row r="5" spans="2:3" ht="15.75" thickBot="1" x14ac:dyDescent="0.3">
      <c r="B5" s="68" t="s">
        <v>122</v>
      </c>
      <c r="C5" s="69" t="s">
        <v>123</v>
      </c>
    </row>
    <row r="6" spans="2:3" x14ac:dyDescent="0.25">
      <c r="B6" s="49" t="s">
        <v>125</v>
      </c>
      <c r="C6" s="71" t="s">
        <v>124</v>
      </c>
    </row>
    <row r="7" spans="2:3" x14ac:dyDescent="0.25">
      <c r="B7" s="88" t="s">
        <v>126</v>
      </c>
      <c r="C7" s="89" t="s">
        <v>124</v>
      </c>
    </row>
    <row r="8" spans="2:3" ht="15.75" thickBot="1" x14ac:dyDescent="0.3">
      <c r="B8" s="46" t="s">
        <v>148</v>
      </c>
      <c r="C8" s="72" t="s">
        <v>124</v>
      </c>
    </row>
    <row r="11" spans="2:3" x14ac:dyDescent="0.25">
      <c r="B11" t="s">
        <v>127</v>
      </c>
      <c r="C11" s="73">
        <v>0</v>
      </c>
    </row>
  </sheetData>
  <sheetProtection algorithmName="SHA-512" hashValue="QebZbw+lSsZjAIrlM9SFzxqhi3QXWEcRuKQ0zdYadUO90SuFL5PhAgEA5TO6FTXgVnVad24mYWccjkFCf9sOrg==" saltValue="ROdExwDcd1hxPSS+59xBqg==" spinCount="100000" sheet="1" objects="1" scenarios="1"/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T116"/>
  <sheetViews>
    <sheetView topLeftCell="A98" workbookViewId="0">
      <selection activeCell="C118" sqref="C118"/>
    </sheetView>
  </sheetViews>
  <sheetFormatPr defaultRowHeight="15" x14ac:dyDescent="0.25"/>
  <cols>
    <col min="1" max="1" width="9.140625" customWidth="1"/>
    <col min="15" max="15" width="18.42578125" customWidth="1"/>
    <col min="16" max="16" width="16.5703125" customWidth="1"/>
    <col min="17" max="17" width="15.7109375" customWidth="1"/>
    <col min="18" max="18" width="59" customWidth="1"/>
    <col min="19" max="19" width="16" customWidth="1"/>
    <col min="20" max="20" width="109.5703125" customWidth="1"/>
  </cols>
  <sheetData>
    <row r="1" spans="15:20" ht="15.75" thickBot="1" x14ac:dyDescent="0.3"/>
    <row r="2" spans="15:20" ht="45.75" customHeight="1" thickBot="1" x14ac:dyDescent="0.3">
      <c r="O2" s="40" t="s">
        <v>19</v>
      </c>
      <c r="P2" s="41" t="s">
        <v>20</v>
      </c>
      <c r="Q2" s="42" t="s">
        <v>21</v>
      </c>
    </row>
    <row r="3" spans="15:20" x14ac:dyDescent="0.25">
      <c r="O3" s="22" t="s">
        <v>38</v>
      </c>
      <c r="P3" s="24"/>
      <c r="Q3" s="26">
        <v>2</v>
      </c>
    </row>
    <row r="4" spans="15:20" x14ac:dyDescent="0.25">
      <c r="O4" s="90" t="s">
        <v>37</v>
      </c>
      <c r="P4" s="91"/>
      <c r="Q4" s="92">
        <v>2</v>
      </c>
    </row>
    <row r="5" spans="15:20" ht="15.75" thickBot="1" x14ac:dyDescent="0.3">
      <c r="O5" s="23" t="s">
        <v>149</v>
      </c>
      <c r="P5" s="25"/>
      <c r="Q5" s="27">
        <v>2</v>
      </c>
    </row>
    <row r="7" spans="15:20" x14ac:dyDescent="0.25">
      <c r="O7" t="s">
        <v>34</v>
      </c>
      <c r="P7" t="s">
        <v>179</v>
      </c>
    </row>
    <row r="8" spans="15:20" x14ac:dyDescent="0.25">
      <c r="O8" t="s">
        <v>22</v>
      </c>
      <c r="P8" s="28" t="s">
        <v>166</v>
      </c>
    </row>
    <row r="9" spans="15:20" x14ac:dyDescent="0.25">
      <c r="O9" t="s">
        <v>23</v>
      </c>
      <c r="P9" s="28" t="s">
        <v>167</v>
      </c>
    </row>
    <row r="10" spans="15:20" x14ac:dyDescent="0.25">
      <c r="P10" s="28"/>
    </row>
    <row r="11" spans="15:20" x14ac:dyDescent="0.25">
      <c r="O11" t="s">
        <v>35</v>
      </c>
      <c r="P11" t="b">
        <v>0</v>
      </c>
    </row>
    <row r="12" spans="15:20" x14ac:dyDescent="0.25">
      <c r="O12" t="s">
        <v>24</v>
      </c>
    </row>
    <row r="14" spans="15:20" x14ac:dyDescent="0.25">
      <c r="O14" t="s">
        <v>25</v>
      </c>
    </row>
    <row r="15" spans="15:20" ht="33.75" customHeight="1" thickBot="1" x14ac:dyDescent="0.3"/>
    <row r="16" spans="15:20" ht="30.75" thickBot="1" x14ac:dyDescent="0.3">
      <c r="O16" s="52" t="s">
        <v>28</v>
      </c>
      <c r="P16" s="53" t="s">
        <v>29</v>
      </c>
      <c r="Q16" s="53" t="s">
        <v>26</v>
      </c>
      <c r="R16" s="54" t="s">
        <v>33</v>
      </c>
      <c r="S16" s="54" t="s">
        <v>30</v>
      </c>
      <c r="T16" s="55" t="s">
        <v>27</v>
      </c>
    </row>
    <row r="17" spans="15:20" x14ac:dyDescent="0.25">
      <c r="O17" s="49" t="b">
        <f>TRUE</f>
        <v>1</v>
      </c>
      <c r="P17" s="50" t="b">
        <f>TRUE</f>
        <v>1</v>
      </c>
      <c r="Q17" s="50" t="b">
        <f>TRUE</f>
        <v>1</v>
      </c>
      <c r="R17" s="50" t="s">
        <v>129</v>
      </c>
      <c r="S17" s="50" t="s">
        <v>36</v>
      </c>
      <c r="T17" s="51" t="str">
        <f>"Niewłaściwy typ pliku JPK ({Val}), podczas gdy powinien to być '" &amp; S17 &amp; "'"</f>
        <v>Niewłaściwy typ pliku JPK ({Val}), podczas gdy powinien to być 'JPK_FA'</v>
      </c>
    </row>
    <row r="18" spans="15:20" x14ac:dyDescent="0.25">
      <c r="O18" s="44" t="b">
        <f>FALSE</f>
        <v>0</v>
      </c>
      <c r="P18" s="43" t="b">
        <f>TRUE</f>
        <v>1</v>
      </c>
      <c r="Q18" s="43" t="b">
        <f>FALSE</f>
        <v>0</v>
      </c>
      <c r="R18" s="43" t="s">
        <v>164</v>
      </c>
      <c r="S18" s="43" t="str">
        <f>NIP</f>
        <v>1111111111</v>
      </c>
      <c r="T18" s="45" t="str">
        <f>"Plik dotyczy przedsiębiorstwa o innym NIP ({Val}) niż dotychczas wczytane dane (dla przedsiębiorstwa o NIP: " &amp;S18 &amp; ")"</f>
        <v>Plik dotyczy przedsiębiorstwa o innym NIP ({Val}) niż dotychczas wczytane dane (dla przedsiębiorstwa o NIP: 1111111111)</v>
      </c>
    </row>
    <row r="19" spans="15:20" x14ac:dyDescent="0.25">
      <c r="O19" s="44" t="b">
        <f>FALSE</f>
        <v>0</v>
      </c>
      <c r="P19" s="43" t="b">
        <f>TRUE</f>
        <v>1</v>
      </c>
      <c r="Q19" s="43" t="b">
        <f>FALSE</f>
        <v>0</v>
      </c>
      <c r="R19" s="43" t="s">
        <v>31</v>
      </c>
      <c r="S19" s="43" t="str">
        <f>TEXT(DataOd,"rrrr-MM-dd")</f>
        <v>2016-08-01</v>
      </c>
      <c r="T19" s="45" t="str">
        <f>"Plik dotyczy okresu o innej dacie początkowej ({Val}) niż dotychczas wczytane dane (" &amp; S19 &amp; ")"</f>
        <v>Plik dotyczy okresu o innej dacie początkowej ({Val}) niż dotychczas wczytane dane (2016-08-01)</v>
      </c>
    </row>
    <row r="20" spans="15:20" ht="15.75" thickBot="1" x14ac:dyDescent="0.3">
      <c r="O20" s="46" t="b">
        <f>FALSE</f>
        <v>0</v>
      </c>
      <c r="P20" s="47" t="b">
        <f>TRUE</f>
        <v>1</v>
      </c>
      <c r="Q20" s="47" t="b">
        <f>FALSE</f>
        <v>0</v>
      </c>
      <c r="R20" s="47" t="s">
        <v>32</v>
      </c>
      <c r="S20" s="47" t="str">
        <f>TEXT(DataDo,"rrrr-MM-dd")</f>
        <v>2016-08-31</v>
      </c>
      <c r="T20" s="48" t="str">
        <f>"Plik dotyczy okresu o innej dacie końcowej ({Val}) niż dotychczas wczytane dane (" &amp; S20 &amp; ")"</f>
        <v>Plik dotyczy okresu o innej dacie końcowej ({Val}) niż dotychczas wczytane dane (2016-08-31)</v>
      </c>
    </row>
    <row r="22" spans="15:20" x14ac:dyDescent="0.25">
      <c r="O22" t="s">
        <v>100</v>
      </c>
      <c r="Q22" t="s">
        <v>36</v>
      </c>
    </row>
    <row r="23" spans="15:20" x14ac:dyDescent="0.25">
      <c r="O23" t="s">
        <v>101</v>
      </c>
      <c r="Q23" t="s">
        <v>102</v>
      </c>
    </row>
    <row r="24" spans="15:20" x14ac:dyDescent="0.25">
      <c r="O24" t="s">
        <v>103</v>
      </c>
      <c r="Q24" s="32">
        <v>1.81</v>
      </c>
    </row>
    <row r="25" spans="15:20" x14ac:dyDescent="0.25">
      <c r="O25" t="s">
        <v>104</v>
      </c>
      <c r="Q25" s="97">
        <v>45292.738611111112</v>
      </c>
    </row>
    <row r="27" spans="15:20" x14ac:dyDescent="0.25">
      <c r="O27" t="s">
        <v>109</v>
      </c>
      <c r="Q27" s="32" t="s">
        <v>110</v>
      </c>
    </row>
    <row r="101" spans="1:19" x14ac:dyDescent="0.25">
      <c r="A101" t="s">
        <v>105</v>
      </c>
    </row>
    <row r="102" spans="1:19" ht="15.75" thickBot="1" x14ac:dyDescent="0.3">
      <c r="A102" t="s">
        <v>107</v>
      </c>
      <c r="C102">
        <v>0</v>
      </c>
      <c r="D102">
        <v>1</v>
      </c>
      <c r="E102" t="s">
        <v>106</v>
      </c>
      <c r="F102" t="s">
        <v>108</v>
      </c>
      <c r="G102" t="b">
        <v>1</v>
      </c>
      <c r="H102" t="b">
        <v>0</v>
      </c>
      <c r="O102" t="s">
        <v>111</v>
      </c>
    </row>
    <row r="103" spans="1:19" ht="15.75" thickBot="1" x14ac:dyDescent="0.3">
      <c r="A103" t="s">
        <v>142</v>
      </c>
      <c r="B103" s="85" t="str">
        <f>IF(OR(KodKraju="PL",KodKraju=""),
E104,
I104
)</f>
        <v>&lt;AdresPodmiotu&gt;
			&lt;etd:KodKraju&gt;&lt;/etd:KodKraju&gt;
			&lt;etd:Wojewodztwo&gt;&lt;/etd:Wojewodztwo&gt;
			&lt;etd:Powiat&gt;&lt;/etd:Powiat&gt;
			&lt;etd:Gmina&gt;&lt;/etd:Gmina&gt;
			&lt;etd:Ulica&gt;&lt;/etd:Ulica&gt;
			&lt;etd:NrDomu&gt;&lt;/etd:NrDomu&gt;
			&lt;etd:NrLokalu&gt;&lt;/etd:NrLokalu&gt;
			&lt;etd:Miejscowosc&gt;&lt;/etd:Miejscowosc&gt;
			&lt;etd:KodPocztowy&gt;&lt;/etd:KodPocztowy&gt;
		&lt;/AdresPodmiotu&gt;</v>
      </c>
      <c r="D103" t="s">
        <v>147</v>
      </c>
      <c r="E103" s="86" t="s">
        <v>143</v>
      </c>
      <c r="F103" s="85"/>
      <c r="G103" s="85"/>
      <c r="I103" s="87" t="s">
        <v>144</v>
      </c>
      <c r="O103" s="102" t="s">
        <v>112</v>
      </c>
      <c r="P103" s="103"/>
      <c r="Q103" s="103" t="s">
        <v>113</v>
      </c>
      <c r="R103" s="104"/>
    </row>
    <row r="104" spans="1:19" ht="15" customHeight="1" x14ac:dyDescent="0.25">
      <c r="B104" s="85"/>
      <c r="E104" s="109" t="s">
        <v>145</v>
      </c>
      <c r="F104" s="109"/>
      <c r="G104" s="109"/>
      <c r="I104" s="109" t="s">
        <v>146</v>
      </c>
      <c r="J104" s="109"/>
      <c r="K104" s="109"/>
      <c r="O104" s="105" t="s">
        <v>115</v>
      </c>
      <c r="P104" s="106"/>
      <c r="Q104" s="107" t="s">
        <v>128</v>
      </c>
      <c r="R104" s="108"/>
      <c r="S104" s="29"/>
    </row>
    <row r="105" spans="1:19" x14ac:dyDescent="0.25">
      <c r="B105" s="85"/>
      <c r="E105" s="109"/>
      <c r="F105" s="109"/>
      <c r="G105" s="109"/>
      <c r="I105" s="109"/>
      <c r="J105" s="109"/>
      <c r="K105" s="109"/>
      <c r="O105" s="105" t="s">
        <v>117</v>
      </c>
      <c r="P105" s="106"/>
      <c r="Q105" s="107" t="s">
        <v>128</v>
      </c>
      <c r="R105" s="108"/>
    </row>
    <row r="106" spans="1:19" x14ac:dyDescent="0.25">
      <c r="B106" s="85"/>
      <c r="E106" s="109"/>
      <c r="F106" s="109"/>
      <c r="G106" s="109"/>
      <c r="I106" s="109"/>
      <c r="J106" s="109"/>
      <c r="K106" s="109"/>
      <c r="O106" s="113" t="s">
        <v>114</v>
      </c>
      <c r="P106" s="114"/>
      <c r="Q106" s="115" t="s">
        <v>171</v>
      </c>
      <c r="R106" s="116"/>
      <c r="S106" s="96" t="s">
        <v>172</v>
      </c>
    </row>
    <row r="107" spans="1:19" x14ac:dyDescent="0.25">
      <c r="B107" s="85"/>
      <c r="E107" s="109"/>
      <c r="F107" s="109"/>
      <c r="G107" s="109"/>
      <c r="I107" s="109"/>
      <c r="J107" s="109"/>
      <c r="K107" s="109"/>
      <c r="O107" s="105" t="s">
        <v>116</v>
      </c>
      <c r="P107" s="106"/>
      <c r="Q107" s="107" t="s">
        <v>128</v>
      </c>
      <c r="R107" s="108"/>
      <c r="S107" s="96" t="s">
        <v>173</v>
      </c>
    </row>
    <row r="108" spans="1:19" x14ac:dyDescent="0.25">
      <c r="B108" s="85"/>
      <c r="E108" s="109"/>
      <c r="F108" s="109"/>
      <c r="G108" s="109"/>
      <c r="I108" s="109"/>
      <c r="J108" s="109"/>
      <c r="K108" s="109"/>
      <c r="O108" s="105" t="s">
        <v>118</v>
      </c>
      <c r="P108" s="106"/>
      <c r="Q108" s="107" t="s">
        <v>128</v>
      </c>
      <c r="R108" s="108"/>
    </row>
    <row r="109" spans="1:19" ht="15.75" thickBot="1" x14ac:dyDescent="0.3">
      <c r="B109" s="85"/>
      <c r="C109" s="85"/>
      <c r="D109" s="85"/>
      <c r="E109" s="85"/>
      <c r="O109" s="110" t="s">
        <v>119</v>
      </c>
      <c r="P109" s="111"/>
      <c r="Q109" s="111" t="str">
        <f>JPK_Namespace</f>
        <v>http://jpk.mf.gov.pl/wzor/2022/02/17/02171/</v>
      </c>
      <c r="R109" s="112"/>
    </row>
    <row r="110" spans="1:19" x14ac:dyDescent="0.25">
      <c r="A110" t="s">
        <v>161</v>
      </c>
      <c r="B110" s="83"/>
      <c r="C110" s="83"/>
      <c r="D110" s="83"/>
      <c r="E110" s="83"/>
      <c r="O110" s="84"/>
      <c r="P110" s="84"/>
      <c r="Q110" s="84"/>
      <c r="R110" s="84"/>
    </row>
    <row r="111" spans="1:19" x14ac:dyDescent="0.25">
      <c r="A111" t="s">
        <v>162</v>
      </c>
      <c r="B111" s="83"/>
      <c r="C111" s="83"/>
      <c r="D111" s="83"/>
      <c r="E111" s="83"/>
      <c r="O111" s="84"/>
      <c r="P111" s="84"/>
      <c r="Q111" s="84"/>
      <c r="R111" s="84"/>
    </row>
    <row r="112" spans="1:19" x14ac:dyDescent="0.25">
      <c r="B112" s="95" t="s">
        <v>174</v>
      </c>
      <c r="C112" s="83"/>
      <c r="D112" s="83"/>
      <c r="E112" s="83"/>
      <c r="O112" s="84"/>
      <c r="P112" s="84"/>
      <c r="Q112" s="84"/>
      <c r="R112" s="84"/>
    </row>
    <row r="113" spans="1:18" x14ac:dyDescent="0.25">
      <c r="A113" t="s">
        <v>176</v>
      </c>
      <c r="B113" s="95"/>
      <c r="C113" s="83"/>
      <c r="D113" s="83"/>
      <c r="E113" s="83"/>
      <c r="O113" s="84"/>
      <c r="P113" s="84"/>
      <c r="Q113" s="84"/>
      <c r="R113" s="84"/>
    </row>
    <row r="114" spans="1:18" x14ac:dyDescent="0.25">
      <c r="B114" s="95" t="s">
        <v>177</v>
      </c>
      <c r="C114" s="83"/>
      <c r="D114" s="83"/>
      <c r="E114" s="83"/>
      <c r="O114" s="84"/>
      <c r="P114" s="84"/>
      <c r="Q114" s="84"/>
      <c r="R114" s="84"/>
    </row>
    <row r="115" spans="1:18" x14ac:dyDescent="0.25">
      <c r="A115" t="s">
        <v>163</v>
      </c>
      <c r="B115" s="83"/>
      <c r="C115" s="83"/>
      <c r="D115" s="83"/>
      <c r="E115" s="83"/>
      <c r="O115" s="84"/>
      <c r="P115" s="84"/>
      <c r="Q115" s="84"/>
      <c r="R115" s="84"/>
    </row>
    <row r="116" spans="1:18" x14ac:dyDescent="0.25">
      <c r="B116" s="95" t="s">
        <v>178</v>
      </c>
      <c r="C116" s="83"/>
      <c r="D116" s="83"/>
      <c r="E116" s="83"/>
      <c r="O116" s="84"/>
      <c r="P116" s="84"/>
      <c r="Q116" s="84"/>
      <c r="R116" s="84"/>
    </row>
  </sheetData>
  <sheetProtection algorithmName="SHA-512" hashValue="wLnM8P4riI3tHoJ7VYgvycq60dOwCARAaZJkxuZAt5i6QS3VuRCS3p5CLltv7R13U5Gw+X1b7+jHUk3UOS2VQQ==" saltValue="/Aa/h0e0jO74UdNjAx8OOg==" spinCount="100000" sheet="1" objects="1" scenarios="1"/>
  <mergeCells count="16">
    <mergeCell ref="O109:P109"/>
    <mergeCell ref="Q109:R109"/>
    <mergeCell ref="O105:P105"/>
    <mergeCell ref="Q105:R105"/>
    <mergeCell ref="O108:P108"/>
    <mergeCell ref="Q108:R108"/>
    <mergeCell ref="O106:P106"/>
    <mergeCell ref="Q106:R106"/>
    <mergeCell ref="O107:P107"/>
    <mergeCell ref="Q107:R107"/>
    <mergeCell ref="O103:P103"/>
    <mergeCell ref="Q103:R103"/>
    <mergeCell ref="O104:P104"/>
    <mergeCell ref="Q104:R104"/>
    <mergeCell ref="E104:G108"/>
    <mergeCell ref="I104:K108"/>
  </mergeCells>
  <hyperlinks>
    <hyperlink ref="P8" r:id="rId1" xr:uid="{00000000-0004-0000-0400-000000000000}"/>
    <hyperlink ref="P9" r:id="rId2" xr:uid="{00000000-0004-0000-0400-000001000000}"/>
    <hyperlink ref="Q104" r:id="rId3" xr:uid="{00000000-0004-0000-0400-000005000000}"/>
    <hyperlink ref="Q105" r:id="rId4" xr:uid="{5EF91B2E-64F3-460D-9A38-34E9BB8D22E6}"/>
    <hyperlink ref="Q108" r:id="rId5" xr:uid="{217C3E50-B876-4840-95A2-0BF51CAE2BDA}"/>
    <hyperlink ref="Q106" r:id="rId6" xr:uid="{138F398A-B5D6-41AC-A35D-AA08D95CADD6}"/>
    <hyperlink ref="Q107" r:id="rId7" xr:uid="{CB061AAB-1A1E-4019-A076-938FD565BCB1}"/>
  </hyperlinks>
  <pageMargins left="0.7" right="0.7" top="0.75" bottom="0.75" header="0.3" footer="0.3"/>
  <pageSetup paperSize="9" orientation="portrait" horizontalDpi="0" verticalDpi="0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127</vt:i4>
      </vt:variant>
    </vt:vector>
  </HeadingPairs>
  <TitlesOfParts>
    <vt:vector size="132" baseType="lpstr">
      <vt:lpstr>JPK-Nagłówek</vt:lpstr>
      <vt:lpstr>JPK-Lista faktur</vt:lpstr>
      <vt:lpstr>JPK-Pozycje faktur</vt:lpstr>
      <vt:lpstr>JPK-Zamówienia</vt:lpstr>
      <vt:lpstr>Parametry</vt:lpstr>
      <vt:lpstr>AdditionalChecks</vt:lpstr>
      <vt:lpstr>Adres</vt:lpstr>
      <vt:lpstr>CelZlozenia</vt:lpstr>
      <vt:lpstr>DataDo</vt:lpstr>
      <vt:lpstr>DataOd</vt:lpstr>
      <vt:lpstr>DataWytworzeniaJPK</vt:lpstr>
      <vt:lpstr>Faktura</vt:lpstr>
      <vt:lpstr>FakturaErr</vt:lpstr>
      <vt:lpstr>FakturaWiersz</vt:lpstr>
      <vt:lpstr>FakturaWierszErr</vt:lpstr>
      <vt:lpstr>Gmina</vt:lpstr>
      <vt:lpstr>JPK_Namespace</vt:lpstr>
      <vt:lpstr>JPK_XED</vt:lpstr>
      <vt:lpstr>JPK_XSD</vt:lpstr>
      <vt:lpstr>KodKraju</vt:lpstr>
      <vt:lpstr>KodPocztowy</vt:lpstr>
      <vt:lpstr>KodUrzedu</vt:lpstr>
      <vt:lpstr>KodWaluty</vt:lpstr>
      <vt:lpstr>KomponentyDodatkowe</vt:lpstr>
      <vt:lpstr>KomunikatyWOknachDialogowych</vt:lpstr>
      <vt:lpstr>LiczbaFaktur</vt:lpstr>
      <vt:lpstr>LiczbaWierszyFaktur</vt:lpstr>
      <vt:lpstr>LiczbaZamowien</vt:lpstr>
      <vt:lpstr>ListElements</vt:lpstr>
      <vt:lpstr>Local_XSD</vt:lpstr>
      <vt:lpstr>Miejscowosc</vt:lpstr>
      <vt:lpstr>NazwaSkoroszytu</vt:lpstr>
      <vt:lpstr>NIP</vt:lpstr>
      <vt:lpstr>NrDomu</vt:lpstr>
      <vt:lpstr>NrFaKorygowanej</vt:lpstr>
      <vt:lpstr>NrFaZaliczkowej</vt:lpstr>
      <vt:lpstr>NrLokalu</vt:lpstr>
      <vt:lpstr>NumerEdycji</vt:lpstr>
      <vt:lpstr>NumerSeryjny</vt:lpstr>
      <vt:lpstr>OkresFaKorygowanej</vt:lpstr>
      <vt:lpstr>P_1</vt:lpstr>
      <vt:lpstr>P_10</vt:lpstr>
      <vt:lpstr>P_106E_2</vt:lpstr>
      <vt:lpstr>P_106E_3</vt:lpstr>
      <vt:lpstr>P_106E_3A</vt:lpstr>
      <vt:lpstr>P_11</vt:lpstr>
      <vt:lpstr>P_11A</vt:lpstr>
      <vt:lpstr>P_11NettoZ</vt:lpstr>
      <vt:lpstr>P_11VatZ</vt:lpstr>
      <vt:lpstr>P_12</vt:lpstr>
      <vt:lpstr>P_12_XII</vt:lpstr>
      <vt:lpstr>P_12Z</vt:lpstr>
      <vt:lpstr>P_12Z_XII</vt:lpstr>
      <vt:lpstr>P_13_1</vt:lpstr>
      <vt:lpstr>P_13_2</vt:lpstr>
      <vt:lpstr>P_13_3</vt:lpstr>
      <vt:lpstr>P_13_4</vt:lpstr>
      <vt:lpstr>P_13_5</vt:lpstr>
      <vt:lpstr>P_13_6</vt:lpstr>
      <vt:lpstr>P_13_7</vt:lpstr>
      <vt:lpstr>P_14_1</vt:lpstr>
      <vt:lpstr>P_14_1W</vt:lpstr>
      <vt:lpstr>P_14_2</vt:lpstr>
      <vt:lpstr>P_14_2W</vt:lpstr>
      <vt:lpstr>P_14_3</vt:lpstr>
      <vt:lpstr>P_14_3W</vt:lpstr>
      <vt:lpstr>P_14_4</vt:lpstr>
      <vt:lpstr>P_14_4W</vt:lpstr>
      <vt:lpstr>P_14_5</vt:lpstr>
      <vt:lpstr>P_15</vt:lpstr>
      <vt:lpstr>P_16</vt:lpstr>
      <vt:lpstr>P_17</vt:lpstr>
      <vt:lpstr>P_18</vt:lpstr>
      <vt:lpstr>P_18A</vt:lpstr>
      <vt:lpstr>P_19</vt:lpstr>
      <vt:lpstr>P_19A</vt:lpstr>
      <vt:lpstr>P_19B</vt:lpstr>
      <vt:lpstr>P_19C</vt:lpstr>
      <vt:lpstr>P_20</vt:lpstr>
      <vt:lpstr>P_20A</vt:lpstr>
      <vt:lpstr>P_20B</vt:lpstr>
      <vt:lpstr>P_21</vt:lpstr>
      <vt:lpstr>P_21A</vt:lpstr>
      <vt:lpstr>P_21B</vt:lpstr>
      <vt:lpstr>P_21C</vt:lpstr>
      <vt:lpstr>P_22</vt:lpstr>
      <vt:lpstr>P_22A</vt:lpstr>
      <vt:lpstr>P_22B</vt:lpstr>
      <vt:lpstr>P_22C</vt:lpstr>
      <vt:lpstr>P_23</vt:lpstr>
      <vt:lpstr>P_2A</vt:lpstr>
      <vt:lpstr>P_2AZ</vt:lpstr>
      <vt:lpstr>P_2B</vt:lpstr>
      <vt:lpstr>P_3A</vt:lpstr>
      <vt:lpstr>P_3B</vt:lpstr>
      <vt:lpstr>P_3C</vt:lpstr>
      <vt:lpstr>P_3D</vt:lpstr>
      <vt:lpstr>P_4A</vt:lpstr>
      <vt:lpstr>P_4B</vt:lpstr>
      <vt:lpstr>P_5A</vt:lpstr>
      <vt:lpstr>P_5B</vt:lpstr>
      <vt:lpstr>P_6</vt:lpstr>
      <vt:lpstr>P_7</vt:lpstr>
      <vt:lpstr>P_7Z</vt:lpstr>
      <vt:lpstr>P_8A</vt:lpstr>
      <vt:lpstr>P_8AZ</vt:lpstr>
      <vt:lpstr>P_8B</vt:lpstr>
      <vt:lpstr>P_8BZ</vt:lpstr>
      <vt:lpstr>P_9A</vt:lpstr>
      <vt:lpstr>P_9AZ</vt:lpstr>
      <vt:lpstr>P_9B</vt:lpstr>
      <vt:lpstr>PassCallerName</vt:lpstr>
      <vt:lpstr>PelnaNazwa</vt:lpstr>
      <vt:lpstr>Powiat</vt:lpstr>
      <vt:lpstr>PrzyczynaKorekty</vt:lpstr>
      <vt:lpstr>RodzajFaktury</vt:lpstr>
      <vt:lpstr>TypPlikuImportu</vt:lpstr>
      <vt:lpstr>Ulica</vt:lpstr>
      <vt:lpstr>WartoscFaktur</vt:lpstr>
      <vt:lpstr>WartosciLogiczne</vt:lpstr>
      <vt:lpstr>WartoscWierszyFaktur</vt:lpstr>
      <vt:lpstr>WartoscZamowien</vt:lpstr>
      <vt:lpstr>WartoscZamowienia</vt:lpstr>
      <vt:lpstr>Wojewodztwo</vt:lpstr>
      <vt:lpstr>Wygenerowano</vt:lpstr>
      <vt:lpstr>XsltInput</vt:lpstr>
      <vt:lpstr>XsltOutput</vt:lpstr>
      <vt:lpstr>XsltPrevalidated</vt:lpstr>
      <vt:lpstr>Zamowienie</vt:lpstr>
      <vt:lpstr>ZamowienieErr</vt:lpstr>
      <vt:lpstr>ZeroFollowsFields</vt:lpstr>
      <vt:lpstr>ZeroToEmpty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Jaworski</dc:creator>
  <cp:lastModifiedBy>Witold Jaworski</cp:lastModifiedBy>
  <dcterms:created xsi:type="dcterms:W3CDTF">2016-06-03T09:34:00Z</dcterms:created>
  <dcterms:modified xsi:type="dcterms:W3CDTF">2024-01-01T16:45:39Z</dcterms:modified>
</cp:coreProperties>
</file>